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2.3 intézményenként" sheetId="1" r:id="rId1"/>
  </sheets>
  <definedNames>
    <definedName name="_xlnm.Print_Titles" localSheetId="0">'2.3 intézményenként'!$1:$3</definedName>
    <definedName name="_xlnm.Print_Area" localSheetId="0">'2.3 intézményenként'!$A$1:$AE$76</definedName>
  </definedNames>
  <calcPr calcId="124519"/>
</workbook>
</file>

<file path=xl/calcChain.xml><?xml version="1.0" encoding="utf-8"?>
<calcChain xmlns="http://schemas.openxmlformats.org/spreadsheetml/2006/main">
  <c r="AE75" i="1"/>
  <c r="AD75"/>
  <c r="AC75"/>
  <c r="AC69"/>
  <c r="AD69"/>
  <c r="AE69"/>
  <c r="AE64"/>
  <c r="AE65"/>
  <c r="AE66"/>
  <c r="AE67"/>
  <c r="AE68"/>
  <c r="AE70"/>
  <c r="AE71"/>
  <c r="AE72"/>
  <c r="AE73"/>
  <c r="AD64"/>
  <c r="AD65"/>
  <c r="AD66"/>
  <c r="AD67"/>
  <c r="AD68"/>
  <c r="AD70"/>
  <c r="AD71"/>
  <c r="AD72"/>
  <c r="AD73"/>
  <c r="AC64"/>
  <c r="AC65"/>
  <c r="AC66"/>
  <c r="AC67"/>
  <c r="AC68"/>
  <c r="AC70"/>
  <c r="AC71"/>
  <c r="AC72"/>
  <c r="AC73"/>
  <c r="AE63"/>
  <c r="AD63"/>
  <c r="AC63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53"/>
  <c r="AE54"/>
  <c r="AE55"/>
  <c r="AE56"/>
  <c r="AE57"/>
  <c r="AE58"/>
  <c r="AE59"/>
  <c r="AE60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D14"/>
  <c r="AE14"/>
  <c r="AC14"/>
  <c r="AE5"/>
  <c r="AE4"/>
  <c r="AD5"/>
  <c r="AC5"/>
  <c r="AD4"/>
  <c r="AC4"/>
  <c r="AD11"/>
  <c r="AE11"/>
  <c r="AD10"/>
  <c r="AE10"/>
  <c r="AD9"/>
  <c r="AE9"/>
  <c r="AD8"/>
  <c r="AE8"/>
  <c r="AD7"/>
  <c r="AE7"/>
  <c r="AD6"/>
  <c r="AE6"/>
  <c r="AC7"/>
  <c r="AC8"/>
  <c r="AC9"/>
  <c r="AC10"/>
  <c r="AC11"/>
  <c r="AC12" s="1"/>
  <c r="AC6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L13"/>
  <c r="M13"/>
  <c r="B61"/>
  <c r="C61"/>
  <c r="D61"/>
  <c r="E61"/>
  <c r="F61"/>
  <c r="G61"/>
  <c r="H61"/>
  <c r="I61"/>
  <c r="J61"/>
  <c r="K61"/>
  <c r="L61"/>
  <c r="M61"/>
  <c r="N61"/>
  <c r="O61"/>
  <c r="P61"/>
  <c r="Q61"/>
  <c r="Q76" s="1"/>
  <c r="R61"/>
  <c r="S61"/>
  <c r="T61"/>
  <c r="U61"/>
  <c r="V61"/>
  <c r="W61"/>
  <c r="W76" s="1"/>
  <c r="X61"/>
  <c r="Y61"/>
  <c r="Y76" s="1"/>
  <c r="Z61"/>
  <c r="AA61"/>
  <c r="AA76" s="1"/>
  <c r="AB61"/>
  <c r="B74"/>
  <c r="C74"/>
  <c r="D74"/>
  <c r="E74"/>
  <c r="F74"/>
  <c r="G74"/>
  <c r="H74"/>
  <c r="I74"/>
  <c r="J74"/>
  <c r="K74"/>
  <c r="L74"/>
  <c r="L76" s="1"/>
  <c r="M74"/>
  <c r="N74"/>
  <c r="O74"/>
  <c r="P74"/>
  <c r="Q74"/>
  <c r="R74"/>
  <c r="S74"/>
  <c r="T74"/>
  <c r="U74"/>
  <c r="V74"/>
  <c r="W74"/>
  <c r="X74"/>
  <c r="Y74"/>
  <c r="Z74"/>
  <c r="Z76" s="1"/>
  <c r="AA74"/>
  <c r="AB74"/>
  <c r="AD74"/>
  <c r="AE74"/>
  <c r="K76"/>
  <c r="M76"/>
  <c r="U76"/>
  <c r="AC74" l="1"/>
  <c r="S76"/>
  <c r="O76"/>
  <c r="AB76"/>
  <c r="X76"/>
  <c r="V76"/>
  <c r="T76"/>
  <c r="R76"/>
  <c r="P76"/>
  <c r="J76"/>
  <c r="H76"/>
  <c r="D76"/>
  <c r="AD12"/>
  <c r="G76"/>
  <c r="C76"/>
  <c r="N76"/>
  <c r="F76"/>
  <c r="E76"/>
  <c r="B76"/>
  <c r="I76"/>
  <c r="AE12"/>
  <c r="AE61" l="1"/>
  <c r="AE76" s="1"/>
  <c r="AC61" l="1"/>
  <c r="AC76" s="1"/>
  <c r="AD61" l="1"/>
  <c r="AD76" s="1"/>
</calcChain>
</file>

<file path=xl/sharedStrings.xml><?xml version="1.0" encoding="utf-8"?>
<sst xmlns="http://schemas.openxmlformats.org/spreadsheetml/2006/main" count="114" uniqueCount="85">
  <si>
    <t xml:space="preserve">018030 Támogatási célú finanszírozási műveletek </t>
  </si>
  <si>
    <t xml:space="preserve">Önkormányzati feladat összesen </t>
  </si>
  <si>
    <t>Hivatali feladat összesen</t>
  </si>
  <si>
    <t>Önkormányzat összesen:</t>
  </si>
  <si>
    <t>011220 Adó-, vám- és jövedéki igazgatás</t>
  </si>
  <si>
    <t xml:space="preserve">064010 Közvilágítás </t>
  </si>
  <si>
    <t>104051 Gyermekvédelmi pénzbeli és természetbeni ellátások</t>
  </si>
  <si>
    <t xml:space="preserve">011130 Önkormányzatok és önkormányzati hivatalok jogalkotó és igazgatási tevékenysége </t>
  </si>
  <si>
    <t>031030 Közterület rendjének fenntartása</t>
  </si>
  <si>
    <t xml:space="preserve">106020 Lakásfenntartással, lakhatással összefüggő ellátások </t>
  </si>
  <si>
    <t xml:space="preserve">018010 Önkormányzatok elszámolásai a központi költségvetéssel </t>
  </si>
  <si>
    <t xml:space="preserve">061030 Lakáshoz jutást segítő támogatások </t>
  </si>
  <si>
    <t xml:space="preserve">Közmű Szolgáltató Kft. támogatása </t>
  </si>
  <si>
    <t>Intézmények összesen:</t>
  </si>
  <si>
    <t>Megnevezés</t>
  </si>
  <si>
    <t>013350 Az önkormányzati vagyonnal való gazd. kapcs.feladatok</t>
  </si>
  <si>
    <t>6. Alkotóház</t>
  </si>
  <si>
    <t xml:space="preserve">9. Önkormányzati feladat </t>
  </si>
  <si>
    <t>10. Hivatali feladat</t>
  </si>
  <si>
    <t>045120 Út, autópálya ép.</t>
  </si>
  <si>
    <t xml:space="preserve">041233 Hosszabb időtartamú közfoglalkoztatás </t>
  </si>
  <si>
    <t>074051 Nem fertőző megbetegedések megelőzése</t>
  </si>
  <si>
    <t>041237  Közfoglalkoztatási mintaprogram</t>
  </si>
  <si>
    <t xml:space="preserve">045140 Városi és elővárosi közúti személyszállítás </t>
  </si>
  <si>
    <t>083030 Egyéb kiadói tevékenység</t>
  </si>
  <si>
    <t xml:space="preserve">081030 Teniszpálya üzemeltetése </t>
  </si>
  <si>
    <t xml:space="preserve">Likvid hitel </t>
  </si>
  <si>
    <t>Módosított</t>
  </si>
  <si>
    <t>084070 A fiatalok társadalmi integrációját segítő struktúra, szakmai szolgáltatások fejlesztése, működtetése</t>
  </si>
  <si>
    <t xml:space="preserve">Tény
 VI. 30. </t>
  </si>
  <si>
    <t>2020. évi
 eredeti</t>
  </si>
  <si>
    <t xml:space="preserve">011130 Önkormányzatok és önkormányzati hivatalok jogalkotó és általános igazgatási tevékenysége </t>
  </si>
  <si>
    <t>8. Piroskavárosi Szociális, Család és Gyermekjóléti Intézmény</t>
  </si>
  <si>
    <t>082091 Közművelődés-közösségi és társadalmi részvétel fejlesztése</t>
  </si>
  <si>
    <t>Személyi juttatás</t>
  </si>
  <si>
    <t>Járulékok</t>
  </si>
  <si>
    <t>Ellátottak juttatása</t>
  </si>
  <si>
    <t>Egyéb működési célú kiadás</t>
  </si>
  <si>
    <t>Beruházások</t>
  </si>
  <si>
    <t>Felújítások</t>
  </si>
  <si>
    <t>7. Dr. Szarka Ödön Egyesített Eü. 
és Szociális Intézm.</t>
  </si>
  <si>
    <t xml:space="preserve">4. Városi Könyvtár Információs Központ és Tari László Múzeum    </t>
  </si>
  <si>
    <t>Összes kiadás</t>
  </si>
  <si>
    <t>Dologi kiadás</t>
  </si>
  <si>
    <t>Egyéb felhalmozási kiadás</t>
  </si>
  <si>
    <t>Finanszírozási kiadások</t>
  </si>
  <si>
    <t xml:space="preserve">5. Művelődési Közp. és Városi Galéria  </t>
  </si>
  <si>
    <t>041233 Hosszabb időtartamú közfoglalkoztatás</t>
  </si>
  <si>
    <t>076090 Egyéb egészségügyi szolgáltatások finanszírozása és támogatása</t>
  </si>
  <si>
    <t>081030 Sportlétesítmények, edzőtáborok működtetése és fejlesztése</t>
  </si>
  <si>
    <t xml:space="preserve">Sportorvosi ellátás </t>
  </si>
  <si>
    <t>086090 Mindenféle egyéb szabadidős szolgáltatás</t>
  </si>
  <si>
    <t>083050 Televíziós műsorszolgáltatás</t>
  </si>
  <si>
    <t>098032 Pedagógiai szakmai szolgáltatás</t>
  </si>
  <si>
    <t>TOURINFORM Iroda</t>
  </si>
  <si>
    <t>Nagyboldogasszony Katolikus Ált. Isk. tanulóinak kedvezményes étkeztetése</t>
  </si>
  <si>
    <t>Települési támogatás</t>
  </si>
  <si>
    <t>106020 Lakásfenntartással, lakhatással kapcs. ellátások</t>
  </si>
  <si>
    <t xml:space="preserve">107060 Egyéb szociális pénzbeli és természetbeni ellátások, támogatások </t>
  </si>
  <si>
    <t>Esély Szociális és Gyermekjóléti Alapellátási Központ támogatása</t>
  </si>
  <si>
    <t xml:space="preserve">Család és Gyermekjóléti Kp. </t>
  </si>
  <si>
    <t>041237 Közfoglalk. Mintaprogram</t>
  </si>
  <si>
    <t>ATMÖT működéshez hozzájárulás</t>
  </si>
  <si>
    <t>066020 Város és községgazd. Szolgáltatás</t>
  </si>
  <si>
    <t>013350 Az önkormányzati vagyonnal való gazdálkodással kapcsolatos feladatok</t>
  </si>
  <si>
    <t>098032 Pedagógiai szakmai szolgáltatások működtetési feladatai</t>
  </si>
  <si>
    <t>105010 Munkanélküli aktív korúak ellátásai</t>
  </si>
  <si>
    <t>11.Homokhátsági Munkaszerv.Konzorcium</t>
  </si>
  <si>
    <t xml:space="preserve">Sportegyesületek támogatása, bizottsági keret </t>
  </si>
  <si>
    <t>016020 Országos és helyi népszavazáshoz kapcs. tevékenység</t>
  </si>
  <si>
    <t xml:space="preserve">072111 Háziorvosi alapellátás </t>
  </si>
  <si>
    <t>081045 Szabadidősport tevék. támogatása</t>
  </si>
  <si>
    <t>074011 Foglalkozás egészségügyi ellátás</t>
  </si>
  <si>
    <t>074054 Komplex egészségfejlesztő prevenciós programok</t>
  </si>
  <si>
    <t>076062 Település egészségügyi feladatok</t>
  </si>
  <si>
    <t>084031 Civil szervezetek működési támog.</t>
  </si>
  <si>
    <t>107060 Egyéb szociális és pénzbeli ellátások, támogatások</t>
  </si>
  <si>
    <t>1. GESZ</t>
  </si>
  <si>
    <t>2. Városellátó Intézmény</t>
  </si>
  <si>
    <t>3. Óvodák Igazgatósága</t>
  </si>
  <si>
    <t>074040 Fertőző megbetegedések megelőzése, járványügyi ellátás</t>
  </si>
  <si>
    <t xml:space="preserve">076062 Település egészségügyi feladatok (Egészségügyi referens </t>
  </si>
  <si>
    <t>ATMÖT működési hozzájárulás</t>
  </si>
  <si>
    <t xml:space="preserve">900060 Forgatási célú finanszírozási műveletek </t>
  </si>
  <si>
    <t>74040 Fertőző megbetegedések megelőzése, járványügyi ellátás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</si>
</sst>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1.5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" fontId="1" fillId="0" borderId="0" xfId="0" applyNumberFormat="1" applyFont="1"/>
    <xf numFmtId="1" fontId="3" fillId="0" borderId="0" xfId="0" applyNumberFormat="1" applyFont="1"/>
    <xf numFmtId="1" fontId="5" fillId="0" borderId="0" xfId="0" applyNumberFormat="1" applyFont="1" applyAlignment="1">
      <alignment horizontal="center"/>
    </xf>
    <xf numFmtId="1" fontId="4" fillId="0" borderId="0" xfId="0" applyNumberFormat="1" applyFont="1"/>
    <xf numFmtId="1" fontId="10" fillId="0" borderId="0" xfId="0" applyNumberFormat="1" applyFont="1"/>
    <xf numFmtId="1" fontId="5" fillId="0" borderId="0" xfId="0" applyNumberFormat="1" applyFont="1"/>
    <xf numFmtId="1" fontId="8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3" fontId="11" fillId="0" borderId="1" xfId="0" applyNumberFormat="1" applyFont="1" applyFill="1" applyBorder="1"/>
    <xf numFmtId="1" fontId="6" fillId="0" borderId="0" xfId="0" applyNumberFormat="1" applyFont="1"/>
    <xf numFmtId="1" fontId="7" fillId="0" borderId="0" xfId="0" applyNumberFormat="1" applyFont="1"/>
    <xf numFmtId="1" fontId="7" fillId="0" borderId="0" xfId="0" applyNumberFormat="1" applyFont="1" applyAlignment="1">
      <alignment wrapText="1"/>
    </xf>
    <xf numFmtId="3" fontId="12" fillId="0" borderId="1" xfId="0" applyNumberFormat="1" applyFont="1" applyBorder="1"/>
    <xf numFmtId="3" fontId="11" fillId="0" borderId="1" xfId="0" applyNumberFormat="1" applyFont="1" applyFill="1" applyBorder="1" applyAlignment="1">
      <alignment horizontal="right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right"/>
    </xf>
    <xf numFmtId="3" fontId="13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3" fontId="12" fillId="2" borderId="1" xfId="0" applyNumberFormat="1" applyFont="1" applyFill="1" applyBorder="1"/>
    <xf numFmtId="10" fontId="12" fillId="0" borderId="1" xfId="0" applyNumberFormat="1" applyFont="1" applyBorder="1"/>
    <xf numFmtId="3" fontId="13" fillId="2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/>
    <xf numFmtId="3" fontId="7" fillId="2" borderId="1" xfId="0" applyNumberFormat="1" applyFont="1" applyFill="1" applyBorder="1"/>
    <xf numFmtId="3" fontId="12" fillId="0" borderId="2" xfId="0" applyNumberFormat="1" applyFont="1" applyBorder="1" applyAlignment="1">
      <alignment horizontal="right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/>
    <xf numFmtId="1" fontId="15" fillId="0" borderId="1" xfId="0" applyNumberFormat="1" applyFont="1" applyBorder="1" applyAlignment="1">
      <alignment wrapText="1"/>
    </xf>
    <xf numFmtId="1" fontId="16" fillId="0" borderId="1" xfId="0" applyNumberFormat="1" applyFont="1" applyBorder="1"/>
    <xf numFmtId="1" fontId="17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7" fillId="0" borderId="3" xfId="0" applyFont="1" applyBorder="1"/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/>
    <xf numFmtId="1" fontId="11" fillId="0" borderId="4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/>
    </xf>
    <xf numFmtId="1" fontId="11" fillId="0" borderId="4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86"/>
  <sheetViews>
    <sheetView tabSelected="1" view="pageLayout" topLeftCell="U1" zoomScale="93" zoomScaleSheetLayoutView="64" zoomScalePageLayoutView="93" workbookViewId="0">
      <selection activeCell="AB2" sqref="AB2"/>
    </sheetView>
  </sheetViews>
  <sheetFormatPr defaultRowHeight="17.25" customHeight="1"/>
  <cols>
    <col min="1" max="1" width="46.85546875" style="1" customWidth="1"/>
    <col min="2" max="3" width="16.140625" style="11" customWidth="1"/>
    <col min="4" max="4" width="16" style="11" customWidth="1"/>
    <col min="5" max="5" width="16.5703125" style="11" customWidth="1"/>
    <col min="6" max="6" width="15.85546875" style="11" customWidth="1"/>
    <col min="7" max="7" width="16" style="11" customWidth="1"/>
    <col min="8" max="8" width="16.140625" style="11" customWidth="1"/>
    <col min="9" max="9" width="15.42578125" style="11" customWidth="1"/>
    <col min="10" max="10" width="17.28515625" style="11" customWidth="1"/>
    <col min="11" max="11" width="16" style="11" customWidth="1"/>
    <col min="12" max="12" width="14.7109375" style="11" customWidth="1"/>
    <col min="13" max="13" width="16.85546875" style="11" customWidth="1"/>
    <col min="14" max="14" width="16.140625" style="11" customWidth="1"/>
    <col min="15" max="16" width="16" style="11" customWidth="1"/>
    <col min="17" max="17" width="16.140625" style="11" customWidth="1"/>
    <col min="18" max="18" width="15.7109375" style="11" customWidth="1"/>
    <col min="19" max="19" width="16.7109375" style="11" customWidth="1"/>
    <col min="20" max="20" width="15.42578125" style="11" customWidth="1"/>
    <col min="21" max="21" width="15.5703125" style="11" customWidth="1"/>
    <col min="22" max="22" width="14.7109375" style="11" customWidth="1"/>
    <col min="23" max="23" width="16.140625" style="11" customWidth="1"/>
    <col min="24" max="24" width="14.5703125" style="11" customWidth="1"/>
    <col min="25" max="25" width="15.85546875" style="11" customWidth="1"/>
    <col min="26" max="26" width="16.28515625" style="11" customWidth="1"/>
    <col min="27" max="27" width="16.140625" style="11" customWidth="1"/>
    <col min="28" max="28" width="14.140625" style="11" customWidth="1"/>
    <col min="29" max="29" width="16.140625" style="11" customWidth="1"/>
    <col min="30" max="30" width="16" style="11" customWidth="1"/>
    <col min="31" max="31" width="17.5703125" style="11" customWidth="1"/>
    <col min="32" max="16384" width="9.140625" style="1"/>
  </cols>
  <sheetData>
    <row r="1" spans="1:31" ht="21.75" customHeight="1">
      <c r="A1" s="19" t="s">
        <v>14</v>
      </c>
      <c r="B1" s="41" t="s">
        <v>34</v>
      </c>
      <c r="C1" s="42"/>
      <c r="D1" s="42"/>
      <c r="E1" s="41" t="s">
        <v>35</v>
      </c>
      <c r="F1" s="42"/>
      <c r="G1" s="42"/>
      <c r="H1" s="43" t="s">
        <v>43</v>
      </c>
      <c r="I1" s="42"/>
      <c r="J1" s="44"/>
      <c r="K1" s="43" t="s">
        <v>36</v>
      </c>
      <c r="L1" s="42"/>
      <c r="M1" s="44"/>
      <c r="N1" s="43" t="s">
        <v>37</v>
      </c>
      <c r="O1" s="42"/>
      <c r="P1" s="44"/>
      <c r="Q1" s="43" t="s">
        <v>38</v>
      </c>
      <c r="R1" s="42"/>
      <c r="S1" s="44"/>
      <c r="T1" s="43" t="s">
        <v>39</v>
      </c>
      <c r="U1" s="42"/>
      <c r="V1" s="44"/>
      <c r="W1" s="43" t="s">
        <v>44</v>
      </c>
      <c r="X1" s="42"/>
      <c r="Y1" s="44"/>
      <c r="Z1" s="43" t="s">
        <v>45</v>
      </c>
      <c r="AA1" s="42"/>
      <c r="AB1" s="44"/>
      <c r="AC1" s="43" t="s">
        <v>42</v>
      </c>
      <c r="AD1" s="42"/>
      <c r="AE1" s="44"/>
    </row>
    <row r="2" spans="1:31" s="2" customFormat="1" ht="34.5" customHeight="1">
      <c r="A2" s="20"/>
      <c r="B2" s="28" t="s">
        <v>30</v>
      </c>
      <c r="C2" s="28" t="s">
        <v>27</v>
      </c>
      <c r="D2" s="28" t="s">
        <v>29</v>
      </c>
      <c r="E2" s="28" t="s">
        <v>30</v>
      </c>
      <c r="F2" s="28" t="s">
        <v>27</v>
      </c>
      <c r="G2" s="28" t="s">
        <v>29</v>
      </c>
      <c r="H2" s="28" t="s">
        <v>30</v>
      </c>
      <c r="I2" s="28" t="s">
        <v>27</v>
      </c>
      <c r="J2" s="28" t="s">
        <v>29</v>
      </c>
      <c r="K2" s="28" t="s">
        <v>30</v>
      </c>
      <c r="L2" s="28" t="s">
        <v>27</v>
      </c>
      <c r="M2" s="28" t="s">
        <v>29</v>
      </c>
      <c r="N2" s="28" t="s">
        <v>30</v>
      </c>
      <c r="O2" s="28" t="s">
        <v>27</v>
      </c>
      <c r="P2" s="28" t="s">
        <v>29</v>
      </c>
      <c r="Q2" s="28" t="s">
        <v>30</v>
      </c>
      <c r="R2" s="28" t="s">
        <v>27</v>
      </c>
      <c r="S2" s="28" t="s">
        <v>29</v>
      </c>
      <c r="T2" s="28" t="s">
        <v>30</v>
      </c>
      <c r="U2" s="28" t="s">
        <v>27</v>
      </c>
      <c r="V2" s="28" t="s">
        <v>29</v>
      </c>
      <c r="W2" s="28" t="s">
        <v>30</v>
      </c>
      <c r="X2" s="28" t="s">
        <v>27</v>
      </c>
      <c r="Y2" s="28" t="s">
        <v>29</v>
      </c>
      <c r="Z2" s="28" t="s">
        <v>30</v>
      </c>
      <c r="AA2" s="28" t="s">
        <v>27</v>
      </c>
      <c r="AB2" s="28" t="s">
        <v>29</v>
      </c>
      <c r="AC2" s="28" t="s">
        <v>30</v>
      </c>
      <c r="AD2" s="28" t="s">
        <v>27</v>
      </c>
      <c r="AE2" s="28" t="s">
        <v>29</v>
      </c>
    </row>
    <row r="3" spans="1:31" s="3" customFormat="1" ht="12.75" customHeight="1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  <c r="I3" s="21">
        <v>9</v>
      </c>
      <c r="J3" s="21">
        <v>10</v>
      </c>
      <c r="K3" s="21">
        <v>11</v>
      </c>
      <c r="L3" s="21">
        <v>12</v>
      </c>
      <c r="M3" s="21">
        <v>13</v>
      </c>
      <c r="N3" s="21">
        <v>14</v>
      </c>
      <c r="O3" s="21">
        <v>15</v>
      </c>
      <c r="P3" s="21">
        <v>16</v>
      </c>
      <c r="Q3" s="21">
        <v>17</v>
      </c>
      <c r="R3" s="21">
        <v>18</v>
      </c>
      <c r="S3" s="21">
        <v>19</v>
      </c>
      <c r="T3" s="21">
        <v>20</v>
      </c>
      <c r="U3" s="21">
        <v>21</v>
      </c>
      <c r="V3" s="21">
        <v>22</v>
      </c>
      <c r="W3" s="21">
        <v>23</v>
      </c>
      <c r="X3" s="21">
        <v>24</v>
      </c>
      <c r="Y3" s="21">
        <v>25</v>
      </c>
      <c r="Z3" s="21">
        <v>26</v>
      </c>
      <c r="AA3" s="21">
        <v>27</v>
      </c>
      <c r="AB3" s="21">
        <v>28</v>
      </c>
      <c r="AC3" s="21">
        <v>29</v>
      </c>
      <c r="AD3" s="21">
        <v>30</v>
      </c>
      <c r="AE3" s="21">
        <v>31</v>
      </c>
    </row>
    <row r="4" spans="1:31" ht="17.25" customHeight="1">
      <c r="A4" s="29" t="s">
        <v>77</v>
      </c>
      <c r="B4" s="13">
        <v>140980368</v>
      </c>
      <c r="C4" s="13">
        <v>127199411</v>
      </c>
      <c r="D4" s="13">
        <v>66396457</v>
      </c>
      <c r="E4" s="13">
        <v>24597643</v>
      </c>
      <c r="F4" s="13">
        <v>23382322</v>
      </c>
      <c r="G4" s="13">
        <v>12090520</v>
      </c>
      <c r="H4" s="13">
        <v>232427000</v>
      </c>
      <c r="I4" s="13">
        <v>231889954</v>
      </c>
      <c r="J4" s="13">
        <v>91478414</v>
      </c>
      <c r="K4" s="13"/>
      <c r="L4" s="13"/>
      <c r="M4" s="13"/>
      <c r="N4" s="13"/>
      <c r="O4" s="13"/>
      <c r="P4" s="13"/>
      <c r="Q4" s="13">
        <v>7809000</v>
      </c>
      <c r="R4" s="13">
        <v>7809000</v>
      </c>
      <c r="S4" s="13">
        <v>7065944</v>
      </c>
      <c r="T4" s="13"/>
      <c r="U4" s="13"/>
      <c r="V4" s="13"/>
      <c r="W4" s="13"/>
      <c r="X4" s="13"/>
      <c r="Y4" s="13"/>
      <c r="Z4" s="13"/>
      <c r="AA4" s="13"/>
      <c r="AB4" s="13"/>
      <c r="AC4" s="13">
        <f>SUM(B4+E4+H4+K4+N4+Q4+T4+W4+Z4)</f>
        <v>405814011</v>
      </c>
      <c r="AD4" s="13">
        <f t="shared" ref="AD4:AD5" si="0">SUM(C4+F4+I4+L4+O4+R4+U4+X4+AA4)</f>
        <v>390280687</v>
      </c>
      <c r="AE4" s="13">
        <f t="shared" ref="AD4:AE11" si="1">SUM(D4+G4+J4+M4+P4+S4+V4+Y4+AB4)</f>
        <v>177031335</v>
      </c>
    </row>
    <row r="5" spans="1:31" ht="17.25" customHeight="1">
      <c r="A5" s="29" t="s">
        <v>78</v>
      </c>
      <c r="B5" s="13">
        <v>177982677</v>
      </c>
      <c r="C5" s="13">
        <v>173397856</v>
      </c>
      <c r="D5" s="13">
        <v>88674138</v>
      </c>
      <c r="E5" s="13">
        <v>31146968</v>
      </c>
      <c r="F5" s="13">
        <v>28859943</v>
      </c>
      <c r="G5" s="13">
        <v>15647271</v>
      </c>
      <c r="H5" s="13">
        <v>112418000</v>
      </c>
      <c r="I5" s="13">
        <v>109396547</v>
      </c>
      <c r="J5" s="13">
        <v>42414528</v>
      </c>
      <c r="K5" s="13"/>
      <c r="L5" s="13"/>
      <c r="M5" s="13"/>
      <c r="N5" s="13"/>
      <c r="O5" s="13"/>
      <c r="P5" s="13"/>
      <c r="Q5" s="13">
        <v>0</v>
      </c>
      <c r="R5" s="13">
        <v>155017</v>
      </c>
      <c r="S5" s="13">
        <v>155017</v>
      </c>
      <c r="T5" s="13"/>
      <c r="U5" s="13"/>
      <c r="V5" s="13"/>
      <c r="W5" s="13"/>
      <c r="X5" s="13"/>
      <c r="Y5" s="13"/>
      <c r="Z5" s="13"/>
      <c r="AA5" s="13"/>
      <c r="AB5" s="13"/>
      <c r="AC5" s="13">
        <f>SUM(B5+E5+H5+K5+N5+Q5+T5+W5+Z5)</f>
        <v>321547645</v>
      </c>
      <c r="AD5" s="13">
        <f t="shared" si="0"/>
        <v>311809363</v>
      </c>
      <c r="AE5" s="13">
        <f t="shared" si="1"/>
        <v>146890954</v>
      </c>
    </row>
    <row r="6" spans="1:31" ht="17.25" customHeight="1">
      <c r="A6" s="29" t="s">
        <v>79</v>
      </c>
      <c r="B6" s="13">
        <v>267113323</v>
      </c>
      <c r="C6" s="13">
        <v>272274793</v>
      </c>
      <c r="D6" s="13">
        <v>139205477</v>
      </c>
      <c r="E6" s="13">
        <v>46700751</v>
      </c>
      <c r="F6" s="13">
        <v>45869321</v>
      </c>
      <c r="G6" s="13">
        <v>24198877</v>
      </c>
      <c r="H6" s="13">
        <v>21865000</v>
      </c>
      <c r="I6" s="13">
        <v>26201039</v>
      </c>
      <c r="J6" s="13">
        <v>11310474</v>
      </c>
      <c r="K6" s="13"/>
      <c r="L6" s="13"/>
      <c r="M6" s="13"/>
      <c r="N6" s="13"/>
      <c r="O6" s="13"/>
      <c r="P6" s="13"/>
      <c r="Q6" s="13">
        <v>0</v>
      </c>
      <c r="R6" s="13">
        <v>2700513</v>
      </c>
      <c r="S6" s="13">
        <v>993063</v>
      </c>
      <c r="T6" s="13"/>
      <c r="U6" s="13"/>
      <c r="V6" s="13"/>
      <c r="W6" s="13"/>
      <c r="X6" s="13"/>
      <c r="Y6" s="13"/>
      <c r="Z6" s="13"/>
      <c r="AA6" s="13"/>
      <c r="AB6" s="13"/>
      <c r="AC6" s="13">
        <f>SUM(B6+E6+H6+K6+N6+Q6+T6+W6+Z6)</f>
        <v>335679074</v>
      </c>
      <c r="AD6" s="13">
        <f t="shared" si="1"/>
        <v>347045666</v>
      </c>
      <c r="AE6" s="13">
        <f t="shared" si="1"/>
        <v>175707891</v>
      </c>
    </row>
    <row r="7" spans="1:31" ht="37.5" customHeight="1">
      <c r="A7" s="30" t="s">
        <v>41</v>
      </c>
      <c r="B7" s="13">
        <v>34926949</v>
      </c>
      <c r="C7" s="13">
        <v>39515255</v>
      </c>
      <c r="D7" s="13">
        <v>20172458</v>
      </c>
      <c r="E7" s="13">
        <v>6053684</v>
      </c>
      <c r="F7" s="13">
        <v>6352762</v>
      </c>
      <c r="G7" s="13">
        <v>3331175</v>
      </c>
      <c r="H7" s="13">
        <v>14753000</v>
      </c>
      <c r="I7" s="13">
        <v>22831743</v>
      </c>
      <c r="J7" s="13">
        <v>5720808</v>
      </c>
      <c r="K7" s="13"/>
      <c r="L7" s="13"/>
      <c r="M7" s="13"/>
      <c r="N7" s="13"/>
      <c r="O7" s="13">
        <v>1300000</v>
      </c>
      <c r="P7" s="13">
        <v>1300000</v>
      </c>
      <c r="Q7" s="13"/>
      <c r="R7" s="13">
        <v>2078371</v>
      </c>
      <c r="S7" s="13">
        <v>2078371</v>
      </c>
      <c r="T7" s="13"/>
      <c r="U7" s="13"/>
      <c r="V7" s="13"/>
      <c r="W7" s="13"/>
      <c r="X7" s="13"/>
      <c r="Y7" s="13"/>
      <c r="Z7" s="13"/>
      <c r="AA7" s="13"/>
      <c r="AB7" s="13"/>
      <c r="AC7" s="13">
        <f t="shared" ref="AC7:AC11" si="2">SUM(B7+E7+H7+K7+N7+Q7+T7+W7+Z7)</f>
        <v>55733633</v>
      </c>
      <c r="AD7" s="13">
        <f t="shared" si="1"/>
        <v>72078131</v>
      </c>
      <c r="AE7" s="13">
        <f t="shared" si="1"/>
        <v>32602812</v>
      </c>
    </row>
    <row r="8" spans="1:31" ht="18.75" customHeight="1">
      <c r="A8" s="29" t="s">
        <v>46</v>
      </c>
      <c r="B8" s="13">
        <v>35990829</v>
      </c>
      <c r="C8" s="13">
        <v>39714485</v>
      </c>
      <c r="D8" s="13">
        <v>21390565</v>
      </c>
      <c r="E8" s="13">
        <v>6285099</v>
      </c>
      <c r="F8" s="13">
        <v>6413540</v>
      </c>
      <c r="G8" s="13">
        <v>3510235</v>
      </c>
      <c r="H8" s="13">
        <v>33837000</v>
      </c>
      <c r="I8" s="13">
        <v>43446642</v>
      </c>
      <c r="J8" s="13">
        <v>15243048</v>
      </c>
      <c r="K8" s="13"/>
      <c r="L8" s="13"/>
      <c r="M8" s="13"/>
      <c r="N8" s="13"/>
      <c r="O8" s="13"/>
      <c r="P8" s="13"/>
      <c r="Q8" s="13">
        <v>1000000</v>
      </c>
      <c r="R8" s="13">
        <v>3409655</v>
      </c>
      <c r="S8" s="13">
        <v>3153000</v>
      </c>
      <c r="T8" s="13"/>
      <c r="U8" s="13">
        <v>2298605</v>
      </c>
      <c r="V8" s="13">
        <v>1140605</v>
      </c>
      <c r="W8" s="13"/>
      <c r="X8" s="13"/>
      <c r="Y8" s="13"/>
      <c r="Z8" s="13"/>
      <c r="AA8" s="13"/>
      <c r="AB8" s="13"/>
      <c r="AC8" s="13">
        <f t="shared" si="2"/>
        <v>77112928</v>
      </c>
      <c r="AD8" s="13">
        <f t="shared" si="1"/>
        <v>95282927</v>
      </c>
      <c r="AE8" s="13">
        <f t="shared" si="1"/>
        <v>44437453</v>
      </c>
    </row>
    <row r="9" spans="1:31" s="4" customFormat="1" ht="17.25" customHeight="1">
      <c r="A9" s="29" t="s">
        <v>16</v>
      </c>
      <c r="B9" s="26">
        <v>11371000</v>
      </c>
      <c r="C9" s="22">
        <v>14471894</v>
      </c>
      <c r="D9" s="22">
        <v>6986761</v>
      </c>
      <c r="E9" s="26">
        <v>1990000</v>
      </c>
      <c r="F9" s="22">
        <v>2337487</v>
      </c>
      <c r="G9" s="22">
        <v>1195783</v>
      </c>
      <c r="H9" s="26">
        <v>5010000</v>
      </c>
      <c r="I9" s="22">
        <v>7604958</v>
      </c>
      <c r="J9" s="22">
        <v>2906707</v>
      </c>
      <c r="K9" s="13"/>
      <c r="L9" s="13"/>
      <c r="M9" s="13"/>
      <c r="N9" s="26"/>
      <c r="O9" s="22"/>
      <c r="P9" s="22"/>
      <c r="Q9" s="26">
        <v>0</v>
      </c>
      <c r="R9" s="22">
        <v>1032060</v>
      </c>
      <c r="S9" s="22">
        <v>1031312</v>
      </c>
      <c r="T9" s="26"/>
      <c r="U9" s="22"/>
      <c r="V9" s="22"/>
      <c r="W9" s="26"/>
      <c r="X9" s="22"/>
      <c r="Y9" s="22"/>
      <c r="Z9" s="26"/>
      <c r="AA9" s="22"/>
      <c r="AB9" s="22"/>
      <c r="AC9" s="13">
        <f t="shared" si="2"/>
        <v>18371000</v>
      </c>
      <c r="AD9" s="13">
        <f t="shared" si="1"/>
        <v>25446399</v>
      </c>
      <c r="AE9" s="13">
        <f t="shared" si="1"/>
        <v>12120563</v>
      </c>
    </row>
    <row r="10" spans="1:31" s="4" customFormat="1" ht="39.75" customHeight="1">
      <c r="A10" s="30" t="s">
        <v>40</v>
      </c>
      <c r="B10" s="13">
        <v>360250174</v>
      </c>
      <c r="C10" s="13">
        <v>400506335</v>
      </c>
      <c r="D10" s="13">
        <v>199785710</v>
      </c>
      <c r="E10" s="13">
        <v>61143908</v>
      </c>
      <c r="F10" s="13">
        <v>66588049</v>
      </c>
      <c r="G10" s="13">
        <v>33592447</v>
      </c>
      <c r="H10" s="13">
        <v>267049734</v>
      </c>
      <c r="I10" s="13">
        <v>290944763</v>
      </c>
      <c r="J10" s="13">
        <v>148820888</v>
      </c>
      <c r="K10" s="13">
        <v>0</v>
      </c>
      <c r="L10" s="13">
        <v>0</v>
      </c>
      <c r="M10" s="13">
        <v>0</v>
      </c>
      <c r="N10" s="13">
        <v>0</v>
      </c>
      <c r="O10" s="13">
        <v>7394920</v>
      </c>
      <c r="P10" s="13">
        <v>6341210</v>
      </c>
      <c r="Q10" s="13">
        <v>0</v>
      </c>
      <c r="R10" s="13">
        <v>4195341</v>
      </c>
      <c r="S10" s="13">
        <v>2499999</v>
      </c>
      <c r="T10" s="13">
        <v>0</v>
      </c>
      <c r="U10" s="13">
        <v>5001152</v>
      </c>
      <c r="V10" s="13">
        <v>5001152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f t="shared" si="2"/>
        <v>688443816</v>
      </c>
      <c r="AD10" s="13">
        <f t="shared" si="1"/>
        <v>774630560</v>
      </c>
      <c r="AE10" s="13">
        <f t="shared" si="1"/>
        <v>396041406</v>
      </c>
    </row>
    <row r="11" spans="1:31" s="4" customFormat="1" ht="38.25" customHeight="1">
      <c r="A11" s="30" t="s">
        <v>32</v>
      </c>
      <c r="B11" s="13">
        <v>98743918</v>
      </c>
      <c r="C11" s="13">
        <v>120394156</v>
      </c>
      <c r="D11" s="13">
        <v>61817266</v>
      </c>
      <c r="E11" s="13">
        <v>17003545</v>
      </c>
      <c r="F11" s="13">
        <v>19690763</v>
      </c>
      <c r="G11" s="13">
        <v>10955428</v>
      </c>
      <c r="H11" s="13">
        <v>55183090</v>
      </c>
      <c r="I11" s="13">
        <v>66276691</v>
      </c>
      <c r="J11" s="13">
        <v>23515757</v>
      </c>
      <c r="K11" s="13"/>
      <c r="L11" s="13"/>
      <c r="M11" s="13"/>
      <c r="N11" s="13">
        <v>1546000</v>
      </c>
      <c r="O11" s="13">
        <v>1546000</v>
      </c>
      <c r="P11" s="13">
        <v>515332</v>
      </c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>
        <f t="shared" si="2"/>
        <v>172476553</v>
      </c>
      <c r="AD11" s="13">
        <f t="shared" si="1"/>
        <v>207907610</v>
      </c>
      <c r="AE11" s="13">
        <f t="shared" si="1"/>
        <v>96803783</v>
      </c>
    </row>
    <row r="12" spans="1:31" s="4" customFormat="1" ht="33" customHeight="1">
      <c r="A12" s="29" t="s">
        <v>13</v>
      </c>
      <c r="B12" s="14">
        <f>SUM(B4:B11)</f>
        <v>1127359238</v>
      </c>
      <c r="C12" s="14">
        <f t="shared" ref="C12:M12" si="3">SUM(C4:C11)</f>
        <v>1187474185</v>
      </c>
      <c r="D12" s="14">
        <f t="shared" si="3"/>
        <v>604428832</v>
      </c>
      <c r="E12" s="14">
        <f>SUM(E4:E11)</f>
        <v>194921598</v>
      </c>
      <c r="F12" s="14">
        <f t="shared" si="3"/>
        <v>199494187</v>
      </c>
      <c r="G12" s="14">
        <f t="shared" si="3"/>
        <v>104521736</v>
      </c>
      <c r="H12" s="14">
        <f>SUM(H4:H11)</f>
        <v>742542824</v>
      </c>
      <c r="I12" s="14">
        <f t="shared" si="3"/>
        <v>798592337</v>
      </c>
      <c r="J12" s="14">
        <f t="shared" si="3"/>
        <v>341410624</v>
      </c>
      <c r="K12" s="14">
        <f>SUM(K4:K11)</f>
        <v>0</v>
      </c>
      <c r="L12" s="14">
        <f t="shared" si="3"/>
        <v>0</v>
      </c>
      <c r="M12" s="14">
        <f t="shared" si="3"/>
        <v>0</v>
      </c>
      <c r="N12" s="14">
        <f t="shared" ref="N12:AB12" si="4">SUM(N4:N11)</f>
        <v>1546000</v>
      </c>
      <c r="O12" s="14">
        <f t="shared" si="4"/>
        <v>10240920</v>
      </c>
      <c r="P12" s="14">
        <f t="shared" si="4"/>
        <v>8156542</v>
      </c>
      <c r="Q12" s="14">
        <f t="shared" si="4"/>
        <v>8809000</v>
      </c>
      <c r="R12" s="14">
        <f t="shared" si="4"/>
        <v>21379957</v>
      </c>
      <c r="S12" s="14">
        <f t="shared" si="4"/>
        <v>16976706</v>
      </c>
      <c r="T12" s="14">
        <f t="shared" si="4"/>
        <v>0</v>
      </c>
      <c r="U12" s="14">
        <f t="shared" si="4"/>
        <v>7299757</v>
      </c>
      <c r="V12" s="14">
        <f t="shared" si="4"/>
        <v>6141757</v>
      </c>
      <c r="W12" s="14">
        <f t="shared" si="4"/>
        <v>0</v>
      </c>
      <c r="X12" s="14">
        <f t="shared" si="4"/>
        <v>0</v>
      </c>
      <c r="Y12" s="14">
        <f t="shared" si="4"/>
        <v>0</v>
      </c>
      <c r="Z12" s="14">
        <f t="shared" si="4"/>
        <v>0</v>
      </c>
      <c r="AA12" s="14">
        <f t="shared" si="4"/>
        <v>0</v>
      </c>
      <c r="AB12" s="14">
        <f t="shared" si="4"/>
        <v>0</v>
      </c>
      <c r="AC12" s="14">
        <f>SUM(AC4:AC11)</f>
        <v>2075178660</v>
      </c>
      <c r="AD12" s="14">
        <f>SUM(AD4:AD11)</f>
        <v>2224481343</v>
      </c>
      <c r="AE12" s="14">
        <f>SUM(AE4:AE11)</f>
        <v>1081636197</v>
      </c>
    </row>
    <row r="13" spans="1:31" ht="31.5" customHeight="1">
      <c r="A13" s="31" t="s">
        <v>17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>
        <f>SUM(C13+F13+I13)</f>
        <v>0</v>
      </c>
      <c r="M13" s="13">
        <f>SUM(D13+G13+J13)</f>
        <v>0</v>
      </c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31" s="5" customFormat="1" ht="57" customHeight="1">
      <c r="A14" s="32" t="s">
        <v>31</v>
      </c>
      <c r="B14" s="13">
        <v>39181495</v>
      </c>
      <c r="C14" s="13">
        <v>37488625</v>
      </c>
      <c r="D14" s="13">
        <v>17338573</v>
      </c>
      <c r="E14" s="13">
        <v>6916302</v>
      </c>
      <c r="F14" s="13">
        <v>5792762</v>
      </c>
      <c r="G14" s="13">
        <v>2932194</v>
      </c>
      <c r="H14" s="13"/>
      <c r="I14" s="13"/>
      <c r="J14" s="13">
        <v>289086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>
        <f t="shared" ref="AC14:AC60" si="5">SUM(B14+E14+H14+K14+N14+Q14+T14+W14+Z14)</f>
        <v>46097797</v>
      </c>
      <c r="AD14" s="13">
        <f t="shared" ref="AD14:AD60" si="6">SUM(C14+F14+I14+L14+O14+R14+U14+X14+AA14)</f>
        <v>43281387</v>
      </c>
      <c r="AE14" s="13">
        <f t="shared" ref="AE14:AE60" si="7">SUM(D14+G14+J14+M14+P14+S14+V14+Y14+AB14)</f>
        <v>20559853</v>
      </c>
    </row>
    <row r="15" spans="1:31" ht="21.75" customHeight="1">
      <c r="A15" s="33" t="s">
        <v>4</v>
      </c>
      <c r="B15" s="15"/>
      <c r="C15" s="15"/>
      <c r="D15" s="15"/>
      <c r="E15" s="15"/>
      <c r="F15" s="15"/>
      <c r="G15" s="15"/>
      <c r="H15" s="15"/>
      <c r="I15" s="13"/>
      <c r="J15" s="13"/>
      <c r="K15" s="13"/>
      <c r="L15" s="13"/>
      <c r="M15" s="13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3">
        <f t="shared" si="5"/>
        <v>0</v>
      </c>
      <c r="AD15" s="13">
        <f t="shared" si="6"/>
        <v>0</v>
      </c>
      <c r="AE15" s="13">
        <f t="shared" si="7"/>
        <v>0</v>
      </c>
    </row>
    <row r="16" spans="1:31" ht="42.75" customHeight="1">
      <c r="A16" s="34" t="s">
        <v>15</v>
      </c>
      <c r="B16" s="16"/>
      <c r="C16" s="16"/>
      <c r="D16" s="16">
        <v>1342500</v>
      </c>
      <c r="E16" s="16"/>
      <c r="F16" s="15"/>
      <c r="G16" s="16">
        <v>211446</v>
      </c>
      <c r="H16" s="16">
        <v>151496000</v>
      </c>
      <c r="I16" s="13">
        <v>181212833</v>
      </c>
      <c r="J16" s="13">
        <v>36694919</v>
      </c>
      <c r="K16" s="13"/>
      <c r="L16" s="13"/>
      <c r="M16" s="13"/>
      <c r="N16" s="16">
        <v>71000000</v>
      </c>
      <c r="O16" s="16">
        <v>75000000</v>
      </c>
      <c r="P16" s="16">
        <v>23400000</v>
      </c>
      <c r="Q16" s="16"/>
      <c r="R16" s="16">
        <v>1016000</v>
      </c>
      <c r="S16" s="16">
        <v>315520</v>
      </c>
      <c r="T16" s="16">
        <v>669891000</v>
      </c>
      <c r="U16" s="16">
        <v>857628212</v>
      </c>
      <c r="V16" s="16">
        <v>57940814</v>
      </c>
      <c r="W16" s="16">
        <v>16000000</v>
      </c>
      <c r="X16" s="16">
        <v>31110002</v>
      </c>
      <c r="Y16" s="16">
        <v>356400</v>
      </c>
      <c r="Z16" s="16"/>
      <c r="AA16" s="16"/>
      <c r="AB16" s="16"/>
      <c r="AC16" s="13">
        <f t="shared" si="5"/>
        <v>908387000</v>
      </c>
      <c r="AD16" s="13">
        <f t="shared" si="6"/>
        <v>1145967047</v>
      </c>
      <c r="AE16" s="13">
        <f t="shared" si="7"/>
        <v>120261599</v>
      </c>
    </row>
    <row r="17" spans="1:31" ht="40.5" customHeight="1">
      <c r="A17" s="33" t="s">
        <v>10</v>
      </c>
      <c r="B17" s="16"/>
      <c r="C17" s="16"/>
      <c r="D17" s="16"/>
      <c r="E17" s="16"/>
      <c r="F17" s="15"/>
      <c r="G17" s="15"/>
      <c r="H17" s="16"/>
      <c r="I17" s="13"/>
      <c r="J17" s="13"/>
      <c r="K17" s="13"/>
      <c r="L17" s="13"/>
      <c r="M17" s="13"/>
      <c r="N17" s="16"/>
      <c r="O17" s="16">
        <v>3495424</v>
      </c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3">
        <f t="shared" si="5"/>
        <v>0</v>
      </c>
      <c r="AD17" s="13">
        <f t="shared" si="6"/>
        <v>3495424</v>
      </c>
      <c r="AE17" s="13">
        <f t="shared" si="7"/>
        <v>0</v>
      </c>
    </row>
    <row r="18" spans="1:31" ht="41.25" customHeight="1">
      <c r="A18" s="33" t="s">
        <v>0</v>
      </c>
      <c r="B18" s="15"/>
      <c r="C18" s="15"/>
      <c r="D18" s="15"/>
      <c r="E18" s="15"/>
      <c r="F18" s="15"/>
      <c r="G18" s="15"/>
      <c r="H18" s="15"/>
      <c r="I18" s="13"/>
      <c r="J18" s="13"/>
      <c r="K18" s="13"/>
      <c r="L18" s="13"/>
      <c r="M18" s="1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>
        <v>1632844143</v>
      </c>
      <c r="AA18" s="15">
        <v>1614760718</v>
      </c>
      <c r="AB18" s="15">
        <v>883226883</v>
      </c>
      <c r="AC18" s="13">
        <f t="shared" si="5"/>
        <v>1632844143</v>
      </c>
      <c r="AD18" s="13">
        <f t="shared" si="6"/>
        <v>1614760718</v>
      </c>
      <c r="AE18" s="13">
        <f t="shared" si="7"/>
        <v>883226883</v>
      </c>
    </row>
    <row r="19" spans="1:31" ht="21.75" customHeight="1">
      <c r="A19" s="33" t="s">
        <v>22</v>
      </c>
      <c r="B19" s="15"/>
      <c r="C19" s="15">
        <v>1382983</v>
      </c>
      <c r="D19" s="15">
        <v>7783548</v>
      </c>
      <c r="E19" s="15"/>
      <c r="F19" s="15">
        <v>121012</v>
      </c>
      <c r="G19" s="15">
        <v>769804</v>
      </c>
      <c r="H19" s="15"/>
      <c r="I19" s="13">
        <v>1377929</v>
      </c>
      <c r="J19" s="13">
        <v>79630</v>
      </c>
      <c r="K19" s="13"/>
      <c r="L19" s="13"/>
      <c r="M19" s="1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3">
        <f t="shared" si="5"/>
        <v>0</v>
      </c>
      <c r="AD19" s="13">
        <f t="shared" si="6"/>
        <v>2881924</v>
      </c>
      <c r="AE19" s="13">
        <f t="shared" si="7"/>
        <v>8632982</v>
      </c>
    </row>
    <row r="20" spans="1:31" ht="39" customHeight="1">
      <c r="A20" s="33" t="s">
        <v>47</v>
      </c>
      <c r="B20" s="16"/>
      <c r="C20" s="16">
        <v>14222461</v>
      </c>
      <c r="D20" s="16">
        <v>8599689</v>
      </c>
      <c r="E20" s="16"/>
      <c r="F20" s="15">
        <v>1756890</v>
      </c>
      <c r="G20" s="15">
        <v>771519</v>
      </c>
      <c r="H20" s="16"/>
      <c r="I20" s="13">
        <v>5551735</v>
      </c>
      <c r="J20" s="13"/>
      <c r="K20" s="13"/>
      <c r="L20" s="13"/>
      <c r="M20" s="13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3">
        <f t="shared" si="5"/>
        <v>0</v>
      </c>
      <c r="AD20" s="13">
        <f t="shared" si="6"/>
        <v>21531086</v>
      </c>
      <c r="AE20" s="13">
        <f t="shared" si="7"/>
        <v>9371208</v>
      </c>
    </row>
    <row r="21" spans="1:31" ht="36" customHeight="1">
      <c r="A21" s="33" t="s">
        <v>23</v>
      </c>
      <c r="B21" s="16"/>
      <c r="C21" s="16"/>
      <c r="D21" s="16"/>
      <c r="E21" s="16"/>
      <c r="F21" s="16"/>
      <c r="G21" s="16"/>
      <c r="H21" s="16"/>
      <c r="I21" s="13"/>
      <c r="J21" s="13"/>
      <c r="K21" s="13"/>
      <c r="L21" s="13"/>
      <c r="M21" s="13"/>
      <c r="N21" s="16">
        <v>8000000</v>
      </c>
      <c r="O21" s="16">
        <v>14285000</v>
      </c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3">
        <f t="shared" si="5"/>
        <v>8000000</v>
      </c>
      <c r="AD21" s="13">
        <f t="shared" si="6"/>
        <v>14285000</v>
      </c>
      <c r="AE21" s="13">
        <f t="shared" si="7"/>
        <v>0</v>
      </c>
    </row>
    <row r="22" spans="1:31" ht="36" customHeight="1">
      <c r="A22" s="33" t="s">
        <v>11</v>
      </c>
      <c r="B22" s="15"/>
      <c r="C22" s="15"/>
      <c r="D22" s="15"/>
      <c r="E22" s="15"/>
      <c r="F22" s="15"/>
      <c r="G22" s="15"/>
      <c r="H22" s="15"/>
      <c r="I22" s="13"/>
      <c r="J22" s="13"/>
      <c r="K22" s="13"/>
      <c r="L22" s="13"/>
      <c r="M22" s="13"/>
      <c r="N22" s="15"/>
      <c r="O22" s="15"/>
      <c r="P22" s="15"/>
      <c r="Q22" s="15"/>
      <c r="R22" s="15"/>
      <c r="S22" s="15"/>
      <c r="T22" s="15"/>
      <c r="U22" s="15"/>
      <c r="V22" s="15"/>
      <c r="W22" s="15">
        <v>15000000</v>
      </c>
      <c r="X22" s="15">
        <v>15000000</v>
      </c>
      <c r="Y22" s="15">
        <v>4700000</v>
      </c>
      <c r="Z22" s="15"/>
      <c r="AA22" s="15"/>
      <c r="AB22" s="15"/>
      <c r="AC22" s="13">
        <f t="shared" si="5"/>
        <v>15000000</v>
      </c>
      <c r="AD22" s="13">
        <f t="shared" si="6"/>
        <v>15000000</v>
      </c>
      <c r="AE22" s="13">
        <f t="shared" si="7"/>
        <v>4700000</v>
      </c>
    </row>
    <row r="23" spans="1:31" ht="23.25" customHeight="1">
      <c r="A23" s="33" t="s">
        <v>5</v>
      </c>
      <c r="B23" s="15"/>
      <c r="C23" s="15"/>
      <c r="D23" s="15"/>
      <c r="E23" s="15"/>
      <c r="F23" s="15"/>
      <c r="G23" s="15"/>
      <c r="H23" s="16">
        <v>102999193</v>
      </c>
      <c r="I23" s="13">
        <v>150653334</v>
      </c>
      <c r="J23" s="13">
        <v>30325046</v>
      </c>
      <c r="K23" s="13"/>
      <c r="L23" s="13"/>
      <c r="M23" s="13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3">
        <f t="shared" si="5"/>
        <v>102999193</v>
      </c>
      <c r="AD23" s="13">
        <f t="shared" si="6"/>
        <v>150653334</v>
      </c>
      <c r="AE23" s="13">
        <f t="shared" si="7"/>
        <v>30325046</v>
      </c>
    </row>
    <row r="24" spans="1:31" ht="23.25" customHeight="1">
      <c r="A24" s="33" t="s">
        <v>70</v>
      </c>
      <c r="B24" s="15"/>
      <c r="C24" s="15">
        <v>1800430</v>
      </c>
      <c r="D24" s="15">
        <v>2891798</v>
      </c>
      <c r="E24" s="15"/>
      <c r="F24" s="15">
        <v>315076</v>
      </c>
      <c r="G24" s="15">
        <v>506067</v>
      </c>
      <c r="H24" s="15"/>
      <c r="I24" s="13">
        <v>26987400</v>
      </c>
      <c r="J24" s="13">
        <v>26900635</v>
      </c>
      <c r="K24" s="13"/>
      <c r="L24" s="13"/>
      <c r="M24" s="13"/>
      <c r="N24" s="15"/>
      <c r="O24" s="15">
        <v>1762500</v>
      </c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3">
        <f t="shared" si="5"/>
        <v>0</v>
      </c>
      <c r="AD24" s="13">
        <f t="shared" si="6"/>
        <v>30865406</v>
      </c>
      <c r="AE24" s="13">
        <f t="shared" si="7"/>
        <v>30298500</v>
      </c>
    </row>
    <row r="25" spans="1:31" ht="23.25" customHeight="1">
      <c r="A25" s="33" t="s">
        <v>72</v>
      </c>
      <c r="B25" s="15"/>
      <c r="C25" s="15"/>
      <c r="D25" s="15"/>
      <c r="E25" s="15"/>
      <c r="F25" s="15"/>
      <c r="G25" s="15"/>
      <c r="H25" s="15">
        <v>1067000</v>
      </c>
      <c r="I25" s="13">
        <v>1067000</v>
      </c>
      <c r="J25" s="13">
        <v>266751</v>
      </c>
      <c r="K25" s="13"/>
      <c r="L25" s="13"/>
      <c r="M25" s="13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3">
        <f t="shared" si="5"/>
        <v>1067000</v>
      </c>
      <c r="AD25" s="13">
        <f t="shared" si="6"/>
        <v>1067000</v>
      </c>
      <c r="AE25" s="13">
        <f t="shared" si="7"/>
        <v>266751</v>
      </c>
    </row>
    <row r="26" spans="1:31" ht="34.5" customHeight="1">
      <c r="A26" s="33" t="s">
        <v>73</v>
      </c>
      <c r="B26" s="15"/>
      <c r="C26" s="15">
        <v>7491000</v>
      </c>
      <c r="D26" s="15">
        <v>6956775</v>
      </c>
      <c r="E26" s="15"/>
      <c r="F26" s="15">
        <v>1220000</v>
      </c>
      <c r="G26" s="15">
        <v>1129152</v>
      </c>
      <c r="H26" s="15"/>
      <c r="I26" s="13">
        <v>17576187</v>
      </c>
      <c r="J26" s="13">
        <v>30486018</v>
      </c>
      <c r="K26" s="13"/>
      <c r="L26" s="13"/>
      <c r="M26" s="13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3">
        <f t="shared" si="5"/>
        <v>0</v>
      </c>
      <c r="AD26" s="13">
        <f t="shared" si="6"/>
        <v>26287187</v>
      </c>
      <c r="AE26" s="13">
        <f t="shared" si="7"/>
        <v>38571945</v>
      </c>
    </row>
    <row r="27" spans="1:31" ht="23.25" customHeight="1">
      <c r="A27" s="33" t="s">
        <v>74</v>
      </c>
      <c r="B27" s="15"/>
      <c r="C27" s="15"/>
      <c r="D27" s="15"/>
      <c r="E27" s="15"/>
      <c r="F27" s="15"/>
      <c r="G27" s="15"/>
      <c r="H27" s="15"/>
      <c r="I27" s="13"/>
      <c r="J27" s="13"/>
      <c r="K27" s="13"/>
      <c r="L27" s="13"/>
      <c r="M27" s="13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3">
        <f t="shared" si="5"/>
        <v>0</v>
      </c>
      <c r="AD27" s="13">
        <f t="shared" si="6"/>
        <v>0</v>
      </c>
      <c r="AE27" s="13">
        <f t="shared" si="7"/>
        <v>0</v>
      </c>
    </row>
    <row r="28" spans="1:31" ht="48.75" customHeight="1">
      <c r="A28" s="38" t="s">
        <v>80</v>
      </c>
      <c r="B28" s="15"/>
      <c r="C28" s="15"/>
      <c r="D28" s="15"/>
      <c r="E28" s="15"/>
      <c r="F28" s="15"/>
      <c r="G28" s="15"/>
      <c r="H28" s="15"/>
      <c r="I28" s="13">
        <v>20000000</v>
      </c>
      <c r="J28" s="13">
        <v>3365956</v>
      </c>
      <c r="K28" s="13"/>
      <c r="L28" s="13"/>
      <c r="M28" s="13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3">
        <f t="shared" si="5"/>
        <v>0</v>
      </c>
      <c r="AD28" s="13">
        <f t="shared" si="6"/>
        <v>20000000</v>
      </c>
      <c r="AE28" s="13">
        <f t="shared" si="7"/>
        <v>3365956</v>
      </c>
    </row>
    <row r="29" spans="1:31" ht="36.75" customHeight="1">
      <c r="A29" s="33" t="s">
        <v>21</v>
      </c>
      <c r="B29" s="15"/>
      <c r="C29" s="15"/>
      <c r="D29" s="15"/>
      <c r="E29" s="15"/>
      <c r="F29" s="15"/>
      <c r="G29" s="15"/>
      <c r="H29" s="15"/>
      <c r="I29" s="13"/>
      <c r="J29" s="13">
        <v>299051</v>
      </c>
      <c r="K29" s="13"/>
      <c r="L29" s="13"/>
      <c r="M29" s="13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3">
        <f t="shared" si="5"/>
        <v>0</v>
      </c>
      <c r="AD29" s="13">
        <f t="shared" si="6"/>
        <v>0</v>
      </c>
      <c r="AE29" s="13">
        <f t="shared" si="7"/>
        <v>299051</v>
      </c>
    </row>
    <row r="30" spans="1:31" ht="33.75" customHeight="1">
      <c r="A30" s="33" t="s">
        <v>81</v>
      </c>
      <c r="B30" s="15"/>
      <c r="C30" s="15"/>
      <c r="D30" s="15"/>
      <c r="E30" s="15"/>
      <c r="F30" s="15"/>
      <c r="G30" s="15"/>
      <c r="H30" s="16">
        <v>1080000</v>
      </c>
      <c r="I30" s="13">
        <v>1080000</v>
      </c>
      <c r="J30" s="13"/>
      <c r="K30" s="13"/>
      <c r="L30" s="13"/>
      <c r="M30" s="13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3">
        <f t="shared" si="5"/>
        <v>1080000</v>
      </c>
      <c r="AD30" s="13">
        <f t="shared" si="6"/>
        <v>1080000</v>
      </c>
      <c r="AE30" s="13">
        <f t="shared" si="7"/>
        <v>0</v>
      </c>
    </row>
    <row r="31" spans="1:31" ht="37.5" customHeight="1">
      <c r="A31" s="33" t="s">
        <v>48</v>
      </c>
      <c r="B31" s="15"/>
      <c r="C31" s="15"/>
      <c r="D31" s="15"/>
      <c r="E31" s="15"/>
      <c r="F31" s="15"/>
      <c r="G31" s="15"/>
      <c r="H31" s="15"/>
      <c r="I31" s="13"/>
      <c r="J31" s="13"/>
      <c r="K31" s="13"/>
      <c r="L31" s="13"/>
      <c r="M31" s="13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3">
        <f t="shared" si="5"/>
        <v>0</v>
      </c>
      <c r="AD31" s="13">
        <f t="shared" si="6"/>
        <v>0</v>
      </c>
      <c r="AE31" s="13">
        <f t="shared" si="7"/>
        <v>0</v>
      </c>
    </row>
    <row r="32" spans="1:31" ht="36.75" customHeight="1">
      <c r="A32" s="33" t="s">
        <v>49</v>
      </c>
      <c r="B32" s="15"/>
      <c r="C32" s="15"/>
      <c r="D32" s="15"/>
      <c r="E32" s="15"/>
      <c r="F32" s="15"/>
      <c r="G32" s="15"/>
      <c r="H32" s="15"/>
      <c r="I32" s="13">
        <v>281204</v>
      </c>
      <c r="J32" s="13"/>
      <c r="K32" s="13"/>
      <c r="L32" s="13"/>
      <c r="M32" s="13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3">
        <f t="shared" si="5"/>
        <v>0</v>
      </c>
      <c r="AD32" s="13">
        <f t="shared" si="6"/>
        <v>281204</v>
      </c>
      <c r="AE32" s="13">
        <f t="shared" si="7"/>
        <v>0</v>
      </c>
    </row>
    <row r="33" spans="1:31" ht="21" customHeight="1">
      <c r="A33" s="33" t="s">
        <v>25</v>
      </c>
      <c r="B33" s="15"/>
      <c r="C33" s="15"/>
      <c r="D33" s="15"/>
      <c r="E33" s="15"/>
      <c r="F33" s="15"/>
      <c r="G33" s="15"/>
      <c r="H33" s="15"/>
      <c r="I33" s="13"/>
      <c r="J33" s="13"/>
      <c r="K33" s="13"/>
      <c r="L33" s="13"/>
      <c r="M33" s="13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3">
        <f t="shared" si="5"/>
        <v>0</v>
      </c>
      <c r="AD33" s="13">
        <f t="shared" si="6"/>
        <v>0</v>
      </c>
      <c r="AE33" s="13">
        <f t="shared" si="7"/>
        <v>0</v>
      </c>
    </row>
    <row r="34" spans="1:31" ht="39.75" customHeight="1">
      <c r="A34" s="33" t="s">
        <v>68</v>
      </c>
      <c r="B34" s="15"/>
      <c r="C34" s="15"/>
      <c r="D34" s="15"/>
      <c r="E34" s="15"/>
      <c r="F34" s="15"/>
      <c r="G34" s="15"/>
      <c r="H34" s="15"/>
      <c r="I34" s="13"/>
      <c r="J34" s="13"/>
      <c r="K34" s="13"/>
      <c r="L34" s="13"/>
      <c r="M34" s="13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3">
        <f t="shared" si="5"/>
        <v>0</v>
      </c>
      <c r="AD34" s="13">
        <f t="shared" si="6"/>
        <v>0</v>
      </c>
      <c r="AE34" s="13">
        <f t="shared" si="7"/>
        <v>0</v>
      </c>
    </row>
    <row r="35" spans="1:31" ht="27" customHeight="1">
      <c r="A35" s="33" t="s">
        <v>71</v>
      </c>
      <c r="B35" s="15"/>
      <c r="C35" s="15"/>
      <c r="D35" s="15"/>
      <c r="E35" s="15"/>
      <c r="F35" s="15"/>
      <c r="G35" s="15"/>
      <c r="H35" s="15"/>
      <c r="I35" s="13"/>
      <c r="J35" s="13"/>
      <c r="K35" s="13"/>
      <c r="L35" s="13"/>
      <c r="M35" s="13"/>
      <c r="N35" s="15">
        <v>13300000</v>
      </c>
      <c r="O35" s="15">
        <v>4300000</v>
      </c>
      <c r="P35" s="15">
        <v>3383000</v>
      </c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3">
        <f t="shared" si="5"/>
        <v>13300000</v>
      </c>
      <c r="AD35" s="13">
        <f t="shared" si="6"/>
        <v>4300000</v>
      </c>
      <c r="AE35" s="13">
        <f t="shared" si="7"/>
        <v>3383000</v>
      </c>
    </row>
    <row r="36" spans="1:31" ht="27.75" customHeight="1">
      <c r="A36" s="33" t="s">
        <v>50</v>
      </c>
      <c r="B36" s="15"/>
      <c r="C36" s="15"/>
      <c r="D36" s="15"/>
      <c r="E36" s="15"/>
      <c r="F36" s="15"/>
      <c r="G36" s="15"/>
      <c r="H36" s="16">
        <v>640000</v>
      </c>
      <c r="I36" s="13">
        <v>640000</v>
      </c>
      <c r="J36" s="13">
        <v>280000</v>
      </c>
      <c r="K36" s="13"/>
      <c r="L36" s="13"/>
      <c r="M36" s="13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3">
        <f t="shared" si="5"/>
        <v>640000</v>
      </c>
      <c r="AD36" s="13">
        <f t="shared" si="6"/>
        <v>640000</v>
      </c>
      <c r="AE36" s="13">
        <f t="shared" si="7"/>
        <v>280000</v>
      </c>
    </row>
    <row r="37" spans="1:31" ht="38.25" customHeight="1">
      <c r="A37" s="34" t="s">
        <v>33</v>
      </c>
      <c r="B37" s="15">
        <v>1296184</v>
      </c>
      <c r="C37" s="15">
        <v>64525182</v>
      </c>
      <c r="D37" s="15">
        <v>45328866</v>
      </c>
      <c r="E37" s="15">
        <v>229059</v>
      </c>
      <c r="F37" s="15">
        <v>10236952</v>
      </c>
      <c r="G37" s="16">
        <v>7848532</v>
      </c>
      <c r="H37" s="16">
        <v>12595600</v>
      </c>
      <c r="I37" s="13">
        <v>122846815</v>
      </c>
      <c r="J37" s="13">
        <v>30984116</v>
      </c>
      <c r="K37" s="13"/>
      <c r="L37" s="13"/>
      <c r="M37" s="13"/>
      <c r="N37" s="15"/>
      <c r="O37" s="15">
        <v>3000000</v>
      </c>
      <c r="P37" s="15">
        <v>4560000</v>
      </c>
      <c r="Q37" s="15"/>
      <c r="R37" s="15">
        <v>326670</v>
      </c>
      <c r="S37" s="15">
        <v>326670</v>
      </c>
      <c r="T37" s="15"/>
      <c r="U37" s="15"/>
      <c r="V37" s="15"/>
      <c r="W37" s="15"/>
      <c r="X37" s="15"/>
      <c r="Y37" s="15"/>
      <c r="Z37" s="15"/>
      <c r="AA37" s="15"/>
      <c r="AB37" s="15"/>
      <c r="AC37" s="13">
        <f t="shared" si="5"/>
        <v>14120843</v>
      </c>
      <c r="AD37" s="13">
        <f t="shared" si="6"/>
        <v>200935619</v>
      </c>
      <c r="AE37" s="13">
        <f t="shared" si="7"/>
        <v>89048184</v>
      </c>
    </row>
    <row r="38" spans="1:31" ht="30.75" customHeight="1">
      <c r="A38" s="33" t="s">
        <v>24</v>
      </c>
      <c r="B38" s="15"/>
      <c r="C38" s="15"/>
      <c r="D38" s="15"/>
      <c r="E38" s="15"/>
      <c r="F38" s="15"/>
      <c r="G38" s="15"/>
      <c r="H38" s="16">
        <v>5582500</v>
      </c>
      <c r="I38" s="13">
        <v>5582500</v>
      </c>
      <c r="J38" s="13">
        <v>6550761</v>
      </c>
      <c r="K38" s="13"/>
      <c r="L38" s="13"/>
      <c r="M38" s="13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3">
        <f t="shared" si="5"/>
        <v>5582500</v>
      </c>
      <c r="AD38" s="13">
        <f t="shared" si="6"/>
        <v>5582500</v>
      </c>
      <c r="AE38" s="13">
        <f t="shared" si="7"/>
        <v>6550761</v>
      </c>
    </row>
    <row r="39" spans="1:31" ht="55.5" customHeight="1">
      <c r="A39" s="33" t="s">
        <v>28</v>
      </c>
      <c r="B39" s="15"/>
      <c r="C39" s="15"/>
      <c r="D39" s="15"/>
      <c r="E39" s="15"/>
      <c r="F39" s="15"/>
      <c r="G39" s="15"/>
      <c r="H39" s="16">
        <v>120000</v>
      </c>
      <c r="I39" s="13">
        <v>139290</v>
      </c>
      <c r="J39" s="17">
        <v>46925</v>
      </c>
      <c r="K39" s="13"/>
      <c r="L39" s="13"/>
      <c r="M39" s="13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3">
        <f t="shared" si="5"/>
        <v>120000</v>
      </c>
      <c r="AD39" s="13">
        <f t="shared" si="6"/>
        <v>139290</v>
      </c>
      <c r="AE39" s="13">
        <f t="shared" si="7"/>
        <v>46925</v>
      </c>
    </row>
    <row r="40" spans="1:31" ht="39" customHeight="1">
      <c r="A40" s="33" t="s">
        <v>51</v>
      </c>
      <c r="B40" s="15"/>
      <c r="C40" s="15"/>
      <c r="D40" s="15"/>
      <c r="E40" s="15"/>
      <c r="F40" s="15"/>
      <c r="G40" s="15"/>
      <c r="H40" s="15"/>
      <c r="I40" s="13"/>
      <c r="J40" s="13"/>
      <c r="K40" s="13"/>
      <c r="L40" s="13"/>
      <c r="M40" s="13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3">
        <f t="shared" si="5"/>
        <v>0</v>
      </c>
      <c r="AD40" s="13">
        <f t="shared" si="6"/>
        <v>0</v>
      </c>
      <c r="AE40" s="13">
        <f t="shared" si="7"/>
        <v>0</v>
      </c>
    </row>
    <row r="41" spans="1:31" ht="21.75" customHeight="1">
      <c r="A41" s="33" t="s">
        <v>52</v>
      </c>
      <c r="B41" s="15"/>
      <c r="C41" s="15"/>
      <c r="D41" s="15"/>
      <c r="E41" s="15"/>
      <c r="F41" s="15"/>
      <c r="G41" s="15"/>
      <c r="H41" s="15"/>
      <c r="I41" s="13"/>
      <c r="J41" s="13"/>
      <c r="K41" s="13"/>
      <c r="L41" s="13"/>
      <c r="M41" s="13"/>
      <c r="N41" s="15">
        <v>21500000</v>
      </c>
      <c r="O41" s="15">
        <v>23551445</v>
      </c>
      <c r="P41" s="15">
        <v>2649460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3">
        <f t="shared" si="5"/>
        <v>21500000</v>
      </c>
      <c r="AD41" s="13">
        <f t="shared" si="6"/>
        <v>23551445</v>
      </c>
      <c r="AE41" s="13">
        <f t="shared" si="7"/>
        <v>2649460</v>
      </c>
    </row>
    <row r="42" spans="1:31" ht="21.75" customHeight="1">
      <c r="A42" s="33" t="s">
        <v>75</v>
      </c>
      <c r="B42" s="15"/>
      <c r="C42" s="15"/>
      <c r="D42" s="15"/>
      <c r="E42" s="15"/>
      <c r="F42" s="15"/>
      <c r="G42" s="15"/>
      <c r="H42" s="15"/>
      <c r="I42" s="13"/>
      <c r="J42" s="13"/>
      <c r="K42" s="13"/>
      <c r="L42" s="13"/>
      <c r="M42" s="13"/>
      <c r="N42" s="15">
        <v>15550000</v>
      </c>
      <c r="O42" s="15">
        <v>11450000</v>
      </c>
      <c r="P42" s="15">
        <v>1020000</v>
      </c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3">
        <f t="shared" si="5"/>
        <v>15550000</v>
      </c>
      <c r="AD42" s="13">
        <f t="shared" si="6"/>
        <v>11450000</v>
      </c>
      <c r="AE42" s="13">
        <f t="shared" si="7"/>
        <v>1020000</v>
      </c>
    </row>
    <row r="43" spans="1:31" ht="21" customHeight="1">
      <c r="A43" s="33" t="s">
        <v>53</v>
      </c>
      <c r="B43" s="15"/>
      <c r="C43" s="15"/>
      <c r="D43" s="15"/>
      <c r="E43" s="15"/>
      <c r="F43" s="15"/>
      <c r="G43" s="15"/>
      <c r="H43" s="15"/>
      <c r="I43" s="13"/>
      <c r="J43" s="13"/>
      <c r="K43" s="13"/>
      <c r="L43" s="13"/>
      <c r="M43" s="13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3">
        <f t="shared" si="5"/>
        <v>0</v>
      </c>
      <c r="AD43" s="13">
        <f t="shared" si="6"/>
        <v>0</v>
      </c>
      <c r="AE43" s="13">
        <f t="shared" si="7"/>
        <v>0</v>
      </c>
    </row>
    <row r="44" spans="1:31" ht="34.5" customHeight="1">
      <c r="A44" s="33" t="s">
        <v>54</v>
      </c>
      <c r="B44" s="15"/>
      <c r="C44" s="15"/>
      <c r="D44" s="15"/>
      <c r="E44" s="15"/>
      <c r="F44" s="15"/>
      <c r="G44" s="15"/>
      <c r="H44" s="15"/>
      <c r="I44" s="13"/>
      <c r="J44" s="13"/>
      <c r="K44" s="13"/>
      <c r="L44" s="13"/>
      <c r="M44" s="13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3">
        <f t="shared" si="5"/>
        <v>0</v>
      </c>
      <c r="AD44" s="13">
        <f t="shared" si="6"/>
        <v>0</v>
      </c>
      <c r="AE44" s="13">
        <f t="shared" si="7"/>
        <v>0</v>
      </c>
    </row>
    <row r="45" spans="1:31" ht="39.75" customHeight="1">
      <c r="A45" s="33" t="s">
        <v>55</v>
      </c>
      <c r="B45" s="15"/>
      <c r="C45" s="15"/>
      <c r="D45" s="15"/>
      <c r="E45" s="15"/>
      <c r="F45" s="15"/>
      <c r="G45" s="15"/>
      <c r="H45" s="16">
        <v>1100000</v>
      </c>
      <c r="I45" s="13">
        <v>1100000</v>
      </c>
      <c r="J45" s="13">
        <v>303994</v>
      </c>
      <c r="K45" s="13"/>
      <c r="L45" s="13"/>
      <c r="M45" s="13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3">
        <f t="shared" si="5"/>
        <v>1100000</v>
      </c>
      <c r="AD45" s="13">
        <f t="shared" si="6"/>
        <v>1100000</v>
      </c>
      <c r="AE45" s="13">
        <f t="shared" si="7"/>
        <v>303994</v>
      </c>
    </row>
    <row r="46" spans="1:31" ht="36.75" customHeight="1">
      <c r="A46" s="33" t="s">
        <v>76</v>
      </c>
      <c r="B46" s="15"/>
      <c r="C46" s="15"/>
      <c r="D46" s="15"/>
      <c r="E46" s="15"/>
      <c r="F46" s="15"/>
      <c r="G46" s="15"/>
      <c r="H46" s="15"/>
      <c r="I46" s="13"/>
      <c r="J46" s="13">
        <v>247358</v>
      </c>
      <c r="K46" s="13">
        <v>28000000</v>
      </c>
      <c r="L46" s="13">
        <v>30035299</v>
      </c>
      <c r="M46" s="13">
        <v>15004191</v>
      </c>
      <c r="N46" s="15">
        <v>1800000</v>
      </c>
      <c r="O46" s="15">
        <v>1800000</v>
      </c>
      <c r="P46" s="15">
        <v>595000</v>
      </c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3">
        <f t="shared" si="5"/>
        <v>29800000</v>
      </c>
      <c r="AD46" s="13">
        <f t="shared" si="6"/>
        <v>31835299</v>
      </c>
      <c r="AE46" s="13">
        <f t="shared" si="7"/>
        <v>15846549</v>
      </c>
    </row>
    <row r="47" spans="1:31" ht="31.5" customHeight="1">
      <c r="A47" s="33" t="s">
        <v>56</v>
      </c>
      <c r="B47" s="15"/>
      <c r="C47" s="15"/>
      <c r="D47" s="15"/>
      <c r="E47" s="15"/>
      <c r="F47" s="15"/>
      <c r="G47" s="15"/>
      <c r="H47" s="15"/>
      <c r="I47" s="13"/>
      <c r="J47" s="13"/>
      <c r="K47" s="13"/>
      <c r="L47" s="13"/>
      <c r="M47" s="13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3">
        <f t="shared" si="5"/>
        <v>0</v>
      </c>
      <c r="AD47" s="13">
        <f t="shared" si="6"/>
        <v>0</v>
      </c>
      <c r="AE47" s="13">
        <f t="shared" si="7"/>
        <v>0</v>
      </c>
    </row>
    <row r="48" spans="1:31" ht="37.5" customHeight="1">
      <c r="A48" s="33" t="s">
        <v>57</v>
      </c>
      <c r="B48" s="15"/>
      <c r="C48" s="15"/>
      <c r="D48" s="15"/>
      <c r="E48" s="15"/>
      <c r="F48" s="15"/>
      <c r="G48" s="15"/>
      <c r="H48" s="15"/>
      <c r="I48" s="13"/>
      <c r="J48" s="13"/>
      <c r="K48" s="13"/>
      <c r="L48" s="13"/>
      <c r="M48" s="13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3">
        <f t="shared" si="5"/>
        <v>0</v>
      </c>
      <c r="AD48" s="13">
        <f t="shared" si="6"/>
        <v>0</v>
      </c>
      <c r="AE48" s="13">
        <f t="shared" si="7"/>
        <v>0</v>
      </c>
    </row>
    <row r="49" spans="1:31" ht="42" customHeight="1">
      <c r="A49" s="33" t="s">
        <v>58</v>
      </c>
      <c r="B49" s="15"/>
      <c r="C49" s="15"/>
      <c r="D49" s="15"/>
      <c r="E49" s="15"/>
      <c r="F49" s="15"/>
      <c r="G49" s="15"/>
      <c r="H49" s="15"/>
      <c r="I49" s="13"/>
      <c r="J49" s="13"/>
      <c r="K49" s="13"/>
      <c r="L49" s="13"/>
      <c r="M49" s="13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3">
        <f t="shared" si="5"/>
        <v>0</v>
      </c>
      <c r="AD49" s="13">
        <f t="shared" si="6"/>
        <v>0</v>
      </c>
      <c r="AE49" s="13">
        <f t="shared" si="7"/>
        <v>0</v>
      </c>
    </row>
    <row r="50" spans="1:31" ht="38.25" customHeight="1">
      <c r="A50" s="33" t="s">
        <v>6</v>
      </c>
      <c r="B50" s="15"/>
      <c r="C50" s="15"/>
      <c r="D50" s="15"/>
      <c r="E50" s="15"/>
      <c r="F50" s="15"/>
      <c r="G50" s="15"/>
      <c r="H50" s="15"/>
      <c r="I50" s="13"/>
      <c r="J50" s="13"/>
      <c r="K50" s="13"/>
      <c r="L50" s="13"/>
      <c r="M50" s="13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3">
        <f t="shared" si="5"/>
        <v>0</v>
      </c>
      <c r="AD50" s="13">
        <f t="shared" si="6"/>
        <v>0</v>
      </c>
      <c r="AE50" s="13">
        <f t="shared" si="7"/>
        <v>0</v>
      </c>
    </row>
    <row r="51" spans="1:31" ht="24" customHeight="1">
      <c r="A51" s="33" t="s">
        <v>12</v>
      </c>
      <c r="B51" s="15"/>
      <c r="C51" s="15"/>
      <c r="D51" s="15"/>
      <c r="E51" s="15"/>
      <c r="F51" s="13"/>
      <c r="G51" s="13"/>
      <c r="H51" s="15"/>
      <c r="I51" s="13"/>
      <c r="J51" s="13"/>
      <c r="K51" s="13"/>
      <c r="L51" s="13"/>
      <c r="M51" s="13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3">
        <f t="shared" si="5"/>
        <v>0</v>
      </c>
      <c r="AD51" s="13">
        <f t="shared" si="6"/>
        <v>0</v>
      </c>
      <c r="AE51" s="13">
        <f t="shared" si="7"/>
        <v>0</v>
      </c>
    </row>
    <row r="52" spans="1:31" ht="24.75" customHeight="1">
      <c r="A52" s="33" t="s">
        <v>82</v>
      </c>
      <c r="B52" s="15"/>
      <c r="C52" s="15"/>
      <c r="D52" s="15"/>
      <c r="E52" s="15"/>
      <c r="F52" s="13"/>
      <c r="G52" s="13"/>
      <c r="H52" s="15">
        <v>2200000</v>
      </c>
      <c r="I52" s="13">
        <v>2200000</v>
      </c>
      <c r="J52" s="13"/>
      <c r="K52" s="13"/>
      <c r="L52" s="13"/>
      <c r="M52" s="13"/>
      <c r="N52" s="15"/>
      <c r="O52" s="15">
        <v>2200000</v>
      </c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3">
        <f t="shared" si="5"/>
        <v>2200000</v>
      </c>
      <c r="AD52" s="13">
        <f t="shared" si="6"/>
        <v>4400000</v>
      </c>
      <c r="AE52" s="13">
        <f t="shared" si="7"/>
        <v>0</v>
      </c>
    </row>
    <row r="53" spans="1:31" ht="39.75" customHeight="1">
      <c r="A53" s="33" t="s">
        <v>59</v>
      </c>
      <c r="B53" s="15"/>
      <c r="C53" s="15"/>
      <c r="D53" s="15"/>
      <c r="E53" s="15"/>
      <c r="F53" s="15"/>
      <c r="G53" s="15"/>
      <c r="H53" s="15"/>
      <c r="I53" s="13"/>
      <c r="J53" s="13"/>
      <c r="K53" s="13"/>
      <c r="L53" s="13"/>
      <c r="M53" s="13"/>
      <c r="N53" s="15">
        <v>12027595</v>
      </c>
      <c r="O53" s="15">
        <v>11126329</v>
      </c>
      <c r="P53" s="15">
        <v>594022</v>
      </c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3">
        <f t="shared" si="5"/>
        <v>12027595</v>
      </c>
      <c r="AD53" s="13">
        <f t="shared" si="6"/>
        <v>11126329</v>
      </c>
      <c r="AE53" s="13">
        <f t="shared" si="7"/>
        <v>594022</v>
      </c>
    </row>
    <row r="54" spans="1:31" ht="39.75" customHeight="1">
      <c r="A54" s="39" t="s">
        <v>83</v>
      </c>
      <c r="B54" s="15"/>
      <c r="C54" s="15"/>
      <c r="D54" s="15"/>
      <c r="E54" s="15"/>
      <c r="F54" s="15"/>
      <c r="G54" s="15"/>
      <c r="H54" s="15"/>
      <c r="I54" s="13"/>
      <c r="J54" s="13"/>
      <c r="K54" s="13"/>
      <c r="L54" s="13"/>
      <c r="M54" s="13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>
        <v>150000000</v>
      </c>
      <c r="AA54" s="15">
        <v>150000000</v>
      </c>
      <c r="AB54" s="15"/>
      <c r="AC54" s="13">
        <f t="shared" si="5"/>
        <v>150000000</v>
      </c>
      <c r="AD54" s="13">
        <f t="shared" si="6"/>
        <v>150000000</v>
      </c>
      <c r="AE54" s="13">
        <f t="shared" si="7"/>
        <v>0</v>
      </c>
    </row>
    <row r="55" spans="1:31" ht="24" customHeight="1">
      <c r="A55" s="33" t="s">
        <v>60</v>
      </c>
      <c r="B55" s="15"/>
      <c r="C55" s="15"/>
      <c r="D55" s="15"/>
      <c r="E55" s="15"/>
      <c r="F55" s="15"/>
      <c r="G55" s="15"/>
      <c r="H55" s="15"/>
      <c r="I55" s="13"/>
      <c r="J55" s="13"/>
      <c r="K55" s="13"/>
      <c r="L55" s="13"/>
      <c r="M55" s="13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3">
        <f t="shared" si="5"/>
        <v>0</v>
      </c>
      <c r="AD55" s="13">
        <f t="shared" si="6"/>
        <v>0</v>
      </c>
      <c r="AE55" s="13">
        <f t="shared" si="7"/>
        <v>0</v>
      </c>
    </row>
    <row r="56" spans="1:31" ht="21.75" customHeight="1">
      <c r="A56" s="33" t="s">
        <v>61</v>
      </c>
      <c r="B56" s="15"/>
      <c r="C56" s="15"/>
      <c r="D56" s="15"/>
      <c r="E56" s="15"/>
      <c r="F56" s="15"/>
      <c r="G56" s="15"/>
      <c r="H56" s="15"/>
      <c r="I56" s="13"/>
      <c r="J56" s="13"/>
      <c r="K56" s="13"/>
      <c r="L56" s="13"/>
      <c r="M56" s="13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3">
        <f t="shared" si="5"/>
        <v>0</v>
      </c>
      <c r="AD56" s="13">
        <f t="shared" si="6"/>
        <v>0</v>
      </c>
      <c r="AE56" s="13">
        <f t="shared" si="7"/>
        <v>0</v>
      </c>
    </row>
    <row r="57" spans="1:31" ht="21" customHeight="1">
      <c r="A57" s="33" t="s">
        <v>62</v>
      </c>
      <c r="B57" s="15"/>
      <c r="C57" s="15"/>
      <c r="D57" s="15"/>
      <c r="E57" s="15"/>
      <c r="F57" s="15"/>
      <c r="G57" s="15"/>
      <c r="H57" s="15"/>
      <c r="I57" s="13"/>
      <c r="J57" s="13"/>
      <c r="K57" s="13"/>
      <c r="L57" s="13"/>
      <c r="M57" s="13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3">
        <f t="shared" si="5"/>
        <v>0</v>
      </c>
      <c r="AD57" s="13">
        <f t="shared" si="6"/>
        <v>0</v>
      </c>
      <c r="AE57" s="13">
        <f t="shared" si="7"/>
        <v>0</v>
      </c>
    </row>
    <row r="58" spans="1:31" ht="28.5" customHeight="1">
      <c r="A58" s="33" t="s">
        <v>19</v>
      </c>
      <c r="B58" s="15"/>
      <c r="C58" s="15"/>
      <c r="D58" s="15"/>
      <c r="E58" s="15"/>
      <c r="F58" s="15"/>
      <c r="G58" s="15"/>
      <c r="H58" s="15"/>
      <c r="I58" s="13"/>
      <c r="J58" s="13"/>
      <c r="K58" s="13"/>
      <c r="L58" s="13"/>
      <c r="M58" s="13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3">
        <f t="shared" si="5"/>
        <v>0</v>
      </c>
      <c r="AD58" s="13">
        <f t="shared" si="6"/>
        <v>0</v>
      </c>
      <c r="AE58" s="13">
        <f t="shared" si="7"/>
        <v>0</v>
      </c>
    </row>
    <row r="59" spans="1:31" ht="23.25" customHeight="1">
      <c r="A59" s="33" t="s">
        <v>63</v>
      </c>
      <c r="B59" s="27"/>
      <c r="C59" s="15"/>
      <c r="D59" s="15"/>
      <c r="E59" s="27"/>
      <c r="F59" s="15"/>
      <c r="G59" s="15"/>
      <c r="H59" s="27"/>
      <c r="I59" s="13"/>
      <c r="J59" s="13"/>
      <c r="K59" s="13"/>
      <c r="L59" s="13"/>
      <c r="M59" s="13"/>
      <c r="N59" s="27"/>
      <c r="O59" s="15"/>
      <c r="P59" s="15"/>
      <c r="Q59" s="27"/>
      <c r="R59" s="15"/>
      <c r="S59" s="15"/>
      <c r="T59" s="27"/>
      <c r="U59" s="15"/>
      <c r="V59" s="15"/>
      <c r="W59" s="27"/>
      <c r="X59" s="15"/>
      <c r="Y59" s="15"/>
      <c r="Z59" s="27"/>
      <c r="AA59" s="15"/>
      <c r="AB59" s="15"/>
      <c r="AC59" s="13">
        <f t="shared" si="5"/>
        <v>0</v>
      </c>
      <c r="AD59" s="13">
        <f t="shared" si="6"/>
        <v>0</v>
      </c>
      <c r="AE59" s="13">
        <f t="shared" si="7"/>
        <v>0</v>
      </c>
    </row>
    <row r="60" spans="1:31" ht="24" customHeight="1">
      <c r="A60" s="33" t="s">
        <v>26</v>
      </c>
      <c r="B60" s="15"/>
      <c r="C60" s="15"/>
      <c r="E60" s="25"/>
      <c r="F60" s="15"/>
      <c r="G60" s="15"/>
      <c r="H60" s="25"/>
      <c r="I60" s="13"/>
      <c r="J60" s="13"/>
      <c r="K60" s="13"/>
      <c r="L60" s="13"/>
      <c r="M60" s="13"/>
      <c r="N60" s="15"/>
      <c r="O60" s="15"/>
      <c r="Q60" s="15"/>
      <c r="R60" s="15"/>
      <c r="T60" s="15"/>
      <c r="U60" s="15"/>
      <c r="W60" s="15"/>
      <c r="X60" s="15"/>
      <c r="Z60" s="15"/>
      <c r="AA60" s="15"/>
      <c r="AC60" s="13">
        <f t="shared" si="5"/>
        <v>0</v>
      </c>
      <c r="AD60" s="13">
        <f t="shared" si="6"/>
        <v>0</v>
      </c>
      <c r="AE60" s="13">
        <f t="shared" si="7"/>
        <v>0</v>
      </c>
    </row>
    <row r="61" spans="1:31" s="7" customFormat="1" ht="53.25" customHeight="1">
      <c r="A61" s="35" t="s">
        <v>1</v>
      </c>
      <c r="B61" s="24">
        <f>SUM(B14:B60)</f>
        <v>40477679</v>
      </c>
      <c r="C61" s="24">
        <f t="shared" ref="C61:M61" si="8">SUM(C14:C60)</f>
        <v>126910681</v>
      </c>
      <c r="D61" s="24">
        <f t="shared" si="8"/>
        <v>90241749</v>
      </c>
      <c r="E61" s="24">
        <f>SUM(E14:E60)</f>
        <v>7145361</v>
      </c>
      <c r="F61" s="24">
        <f t="shared" si="8"/>
        <v>19442692</v>
      </c>
      <c r="G61" s="24">
        <f t="shared" si="8"/>
        <v>14168714</v>
      </c>
      <c r="H61" s="24">
        <f>SUM(H14:H60)</f>
        <v>278880293</v>
      </c>
      <c r="I61" s="24">
        <f t="shared" si="8"/>
        <v>538296227</v>
      </c>
      <c r="J61" s="24">
        <f t="shared" si="8"/>
        <v>167120246</v>
      </c>
      <c r="K61" s="24">
        <f>SUM(K14:K60)</f>
        <v>28000000</v>
      </c>
      <c r="L61" s="24">
        <f t="shared" si="8"/>
        <v>30035299</v>
      </c>
      <c r="M61" s="24">
        <f t="shared" si="8"/>
        <v>15004191</v>
      </c>
      <c r="N61" s="24">
        <f t="shared" ref="N61:AB61" si="9">SUM(N14:N60)</f>
        <v>143177595</v>
      </c>
      <c r="O61" s="24">
        <f t="shared" si="9"/>
        <v>151970698</v>
      </c>
      <c r="P61" s="24">
        <f t="shared" si="9"/>
        <v>36201482</v>
      </c>
      <c r="Q61" s="24">
        <f t="shared" si="9"/>
        <v>0</v>
      </c>
      <c r="R61" s="24">
        <f t="shared" si="9"/>
        <v>1342670</v>
      </c>
      <c r="S61" s="24">
        <f t="shared" si="9"/>
        <v>642190</v>
      </c>
      <c r="T61" s="24">
        <f t="shared" si="9"/>
        <v>669891000</v>
      </c>
      <c r="U61" s="24">
        <f t="shared" si="9"/>
        <v>857628212</v>
      </c>
      <c r="V61" s="24">
        <f t="shared" si="9"/>
        <v>57940814</v>
      </c>
      <c r="W61" s="24">
        <f t="shared" si="9"/>
        <v>31000000</v>
      </c>
      <c r="X61" s="24">
        <f t="shared" si="9"/>
        <v>46110002</v>
      </c>
      <c r="Y61" s="24">
        <f t="shared" si="9"/>
        <v>5056400</v>
      </c>
      <c r="Z61" s="24">
        <f t="shared" si="9"/>
        <v>1782844143</v>
      </c>
      <c r="AA61" s="24">
        <f t="shared" si="9"/>
        <v>1764760718</v>
      </c>
      <c r="AB61" s="24">
        <f t="shared" si="9"/>
        <v>883226883</v>
      </c>
      <c r="AC61" s="24">
        <f>SUM(AC14:AC60)</f>
        <v>2981416071</v>
      </c>
      <c r="AD61" s="24">
        <f>SUM(AD14:AD60)</f>
        <v>3536497199</v>
      </c>
      <c r="AE61" s="24">
        <f>SUM(AE14:AE60)</f>
        <v>1269602669</v>
      </c>
    </row>
    <row r="62" spans="1:31" ht="29.25" customHeight="1">
      <c r="A62" s="36" t="s">
        <v>18</v>
      </c>
      <c r="B62" s="15"/>
      <c r="C62" s="15"/>
      <c r="D62" s="15"/>
      <c r="E62" s="15"/>
      <c r="F62" s="15"/>
      <c r="G62" s="15"/>
      <c r="H62" s="15"/>
      <c r="I62" s="13"/>
      <c r="J62" s="13"/>
      <c r="K62" s="23"/>
      <c r="L62" s="13"/>
      <c r="M62" s="13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31" ht="54.75" customHeight="1">
      <c r="A63" s="33" t="s">
        <v>7</v>
      </c>
      <c r="B63" s="16">
        <v>217160154</v>
      </c>
      <c r="C63" s="16">
        <v>227468075</v>
      </c>
      <c r="D63" s="16">
        <v>113468996</v>
      </c>
      <c r="E63" s="16">
        <v>39055965</v>
      </c>
      <c r="F63" s="16">
        <v>39887181</v>
      </c>
      <c r="G63" s="16">
        <v>20415444</v>
      </c>
      <c r="H63" s="16">
        <v>58780000</v>
      </c>
      <c r="I63" s="40">
        <v>73433480</v>
      </c>
      <c r="J63" s="40">
        <v>24938845</v>
      </c>
      <c r="K63" s="13"/>
      <c r="L63" s="13"/>
      <c r="M63" s="13"/>
      <c r="N63" s="15"/>
      <c r="O63" s="16">
        <v>190000</v>
      </c>
      <c r="P63" s="16"/>
      <c r="Q63" s="16"/>
      <c r="R63" s="16">
        <v>389900</v>
      </c>
      <c r="S63" s="16">
        <v>389900</v>
      </c>
      <c r="T63" s="16"/>
      <c r="U63" s="16"/>
      <c r="V63" s="16"/>
      <c r="W63" s="15"/>
      <c r="X63" s="15"/>
      <c r="Y63" s="15"/>
      <c r="Z63" s="15"/>
      <c r="AA63" s="15"/>
      <c r="AB63" s="15"/>
      <c r="AC63" s="13">
        <f t="shared" ref="AC63:AE75" si="10">SUM(B63+E63+H63+K63+N63+Q63+T63+W63+Z63)</f>
        <v>314996119</v>
      </c>
      <c r="AD63" s="13">
        <f t="shared" si="10"/>
        <v>341368636</v>
      </c>
      <c r="AE63" s="13">
        <f t="shared" si="10"/>
        <v>159213185</v>
      </c>
    </row>
    <row r="64" spans="1:31" ht="38.25" customHeight="1">
      <c r="A64" s="33" t="s">
        <v>64</v>
      </c>
      <c r="B64" s="15"/>
      <c r="C64" s="15"/>
      <c r="D64" s="15"/>
      <c r="E64" s="15"/>
      <c r="F64" s="15"/>
      <c r="G64" s="15"/>
      <c r="H64" s="15"/>
      <c r="I64" s="13"/>
      <c r="J64" s="13"/>
      <c r="K64" s="13"/>
      <c r="L64" s="13"/>
      <c r="M64" s="13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3">
        <f t="shared" si="10"/>
        <v>0</v>
      </c>
      <c r="AD64" s="13">
        <f t="shared" si="10"/>
        <v>0</v>
      </c>
      <c r="AE64" s="13">
        <f t="shared" si="10"/>
        <v>0</v>
      </c>
    </row>
    <row r="65" spans="1:31" ht="38.25" customHeight="1">
      <c r="A65" s="33" t="s">
        <v>69</v>
      </c>
      <c r="B65" s="16"/>
      <c r="C65" s="16"/>
      <c r="D65" s="16"/>
      <c r="E65" s="16"/>
      <c r="F65" s="15"/>
      <c r="G65" s="15"/>
      <c r="H65" s="16"/>
      <c r="I65" s="13"/>
      <c r="J65" s="13"/>
      <c r="K65" s="13"/>
      <c r="L65" s="13"/>
      <c r="M65" s="13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3">
        <f t="shared" si="10"/>
        <v>0</v>
      </c>
      <c r="AD65" s="13">
        <f t="shared" si="10"/>
        <v>0</v>
      </c>
      <c r="AE65" s="13">
        <f t="shared" si="10"/>
        <v>0</v>
      </c>
    </row>
    <row r="66" spans="1:31" s="6" customFormat="1" ht="37.5" customHeight="1">
      <c r="A66" s="33" t="s">
        <v>0</v>
      </c>
      <c r="B66" s="15"/>
      <c r="C66" s="15"/>
      <c r="D66" s="15"/>
      <c r="E66" s="15"/>
      <c r="F66" s="15"/>
      <c r="G66" s="15"/>
      <c r="H66" s="15"/>
      <c r="I66" s="13"/>
      <c r="J66" s="13"/>
      <c r="K66" s="13"/>
      <c r="L66" s="13"/>
      <c r="M66" s="13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3">
        <f t="shared" si="10"/>
        <v>0</v>
      </c>
      <c r="AD66" s="13">
        <f t="shared" si="10"/>
        <v>0</v>
      </c>
      <c r="AE66" s="13">
        <f t="shared" si="10"/>
        <v>0</v>
      </c>
    </row>
    <row r="67" spans="1:31" s="6" customFormat="1" ht="21" customHeight="1">
      <c r="A67" s="33" t="s">
        <v>8</v>
      </c>
      <c r="B67" s="15"/>
      <c r="C67" s="15"/>
      <c r="D67" s="15"/>
      <c r="E67" s="15"/>
      <c r="F67" s="15"/>
      <c r="G67" s="15"/>
      <c r="H67" s="15"/>
      <c r="I67" s="13"/>
      <c r="J67" s="13"/>
      <c r="K67" s="13"/>
      <c r="L67" s="13"/>
      <c r="M67" s="13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3">
        <f t="shared" si="10"/>
        <v>0</v>
      </c>
      <c r="AD67" s="13">
        <f t="shared" si="10"/>
        <v>0</v>
      </c>
      <c r="AE67" s="13">
        <f t="shared" si="10"/>
        <v>0</v>
      </c>
    </row>
    <row r="68" spans="1:31" s="6" customFormat="1" ht="36" customHeight="1">
      <c r="A68" s="33" t="s">
        <v>20</v>
      </c>
      <c r="B68" s="15"/>
      <c r="C68" s="15"/>
      <c r="D68" s="15">
        <v>652722</v>
      </c>
      <c r="E68" s="15"/>
      <c r="F68" s="15"/>
      <c r="G68" s="15">
        <v>57112</v>
      </c>
      <c r="H68" s="15"/>
      <c r="I68" s="13"/>
      <c r="J68" s="13"/>
      <c r="K68" s="13"/>
      <c r="L68" s="13"/>
      <c r="M68" s="13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3">
        <f t="shared" si="10"/>
        <v>0</v>
      </c>
      <c r="AD68" s="13">
        <f t="shared" si="10"/>
        <v>0</v>
      </c>
      <c r="AE68" s="13">
        <f t="shared" si="10"/>
        <v>709834</v>
      </c>
    </row>
    <row r="69" spans="1:31" s="6" customFormat="1" ht="36" customHeight="1">
      <c r="A69" s="38" t="s">
        <v>84</v>
      </c>
      <c r="B69" s="15"/>
      <c r="C69" s="15"/>
      <c r="D69" s="15"/>
      <c r="E69" s="15"/>
      <c r="F69" s="15"/>
      <c r="G69" s="15"/>
      <c r="H69" s="15"/>
      <c r="I69" s="13"/>
      <c r="J69" s="13">
        <v>419098</v>
      </c>
      <c r="K69" s="13"/>
      <c r="L69" s="13"/>
      <c r="M69" s="13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3">
        <f t="shared" si="10"/>
        <v>0</v>
      </c>
      <c r="AD69" s="13">
        <f t="shared" si="10"/>
        <v>0</v>
      </c>
      <c r="AE69" s="13">
        <f t="shared" si="10"/>
        <v>419098</v>
      </c>
    </row>
    <row r="70" spans="1:31" s="6" customFormat="1" ht="36" customHeight="1">
      <c r="A70" s="33" t="s">
        <v>65</v>
      </c>
      <c r="B70" s="15"/>
      <c r="C70" s="15"/>
      <c r="D70" s="15"/>
      <c r="E70" s="15"/>
      <c r="F70" s="15"/>
      <c r="G70" s="15"/>
      <c r="H70" s="15"/>
      <c r="I70" s="13"/>
      <c r="J70" s="13"/>
      <c r="K70" s="13"/>
      <c r="L70" s="13"/>
      <c r="M70" s="13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3">
        <f t="shared" si="10"/>
        <v>0</v>
      </c>
      <c r="AD70" s="13">
        <f t="shared" si="10"/>
        <v>0</v>
      </c>
      <c r="AE70" s="13">
        <f t="shared" si="10"/>
        <v>0</v>
      </c>
    </row>
    <row r="71" spans="1:31" ht="36.75" customHeight="1">
      <c r="A71" s="33" t="s">
        <v>6</v>
      </c>
      <c r="B71" s="15"/>
      <c r="C71" s="15"/>
      <c r="D71" s="15"/>
      <c r="E71" s="15"/>
      <c r="F71" s="15"/>
      <c r="G71" s="15"/>
      <c r="H71" s="15"/>
      <c r="I71" s="13"/>
      <c r="J71" s="13"/>
      <c r="K71" s="13"/>
      <c r="L71" s="13"/>
      <c r="M71" s="13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3">
        <f t="shared" si="10"/>
        <v>0</v>
      </c>
      <c r="AD71" s="13">
        <f t="shared" si="10"/>
        <v>0</v>
      </c>
      <c r="AE71" s="13">
        <f t="shared" si="10"/>
        <v>0</v>
      </c>
    </row>
    <row r="72" spans="1:31" ht="36.75" customHeight="1">
      <c r="A72" s="33" t="s">
        <v>66</v>
      </c>
      <c r="B72" s="15"/>
      <c r="C72" s="15"/>
      <c r="D72" s="15"/>
      <c r="E72" s="15"/>
      <c r="F72" s="15"/>
      <c r="G72" s="15"/>
      <c r="H72" s="15"/>
      <c r="I72" s="13"/>
      <c r="J72" s="13"/>
      <c r="K72" s="13"/>
      <c r="L72" s="13"/>
      <c r="M72" s="13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3">
        <f t="shared" si="10"/>
        <v>0</v>
      </c>
      <c r="AD72" s="13">
        <f t="shared" si="10"/>
        <v>0</v>
      </c>
      <c r="AE72" s="13">
        <f t="shared" si="10"/>
        <v>0</v>
      </c>
    </row>
    <row r="73" spans="1:31" ht="36.75" customHeight="1">
      <c r="A73" s="33" t="s">
        <v>9</v>
      </c>
      <c r="B73" s="15"/>
      <c r="C73" s="15"/>
      <c r="D73" s="15"/>
      <c r="E73" s="15"/>
      <c r="F73" s="15"/>
      <c r="G73" s="15"/>
      <c r="H73" s="15"/>
      <c r="I73" s="13"/>
      <c r="J73" s="13"/>
      <c r="K73" s="13"/>
      <c r="L73" s="13"/>
      <c r="M73" s="13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3">
        <f t="shared" si="10"/>
        <v>0</v>
      </c>
      <c r="AD73" s="13">
        <f t="shared" si="10"/>
        <v>0</v>
      </c>
      <c r="AE73" s="13">
        <f t="shared" si="10"/>
        <v>0</v>
      </c>
    </row>
    <row r="74" spans="1:31" s="8" customFormat="1" ht="18" customHeight="1">
      <c r="A74" s="35" t="s">
        <v>2</v>
      </c>
      <c r="B74" s="18">
        <f>SUM(B63:B73)</f>
        <v>217160154</v>
      </c>
      <c r="C74" s="18">
        <f t="shared" ref="C74:M74" si="11">SUM(C63:C73)</f>
        <v>227468075</v>
      </c>
      <c r="D74" s="18">
        <f t="shared" si="11"/>
        <v>114121718</v>
      </c>
      <c r="E74" s="18">
        <f>SUM(E63:E73)</f>
        <v>39055965</v>
      </c>
      <c r="F74" s="18">
        <f t="shared" si="11"/>
        <v>39887181</v>
      </c>
      <c r="G74" s="18">
        <f t="shared" si="11"/>
        <v>20472556</v>
      </c>
      <c r="H74" s="18">
        <f>SUM(H63:H73)</f>
        <v>58780000</v>
      </c>
      <c r="I74" s="18">
        <f t="shared" si="11"/>
        <v>73433480</v>
      </c>
      <c r="J74" s="18">
        <f t="shared" si="11"/>
        <v>25357943</v>
      </c>
      <c r="K74" s="18">
        <f>SUM(K63:K73)</f>
        <v>0</v>
      </c>
      <c r="L74" s="18">
        <f t="shared" si="11"/>
        <v>0</v>
      </c>
      <c r="M74" s="18">
        <f t="shared" si="11"/>
        <v>0</v>
      </c>
      <c r="N74" s="18">
        <f t="shared" ref="N74:AB74" si="12">SUM(N63:N73)</f>
        <v>0</v>
      </c>
      <c r="O74" s="18">
        <f t="shared" si="12"/>
        <v>190000</v>
      </c>
      <c r="P74" s="18">
        <f t="shared" si="12"/>
        <v>0</v>
      </c>
      <c r="Q74" s="18">
        <f t="shared" si="12"/>
        <v>0</v>
      </c>
      <c r="R74" s="18">
        <f t="shared" si="12"/>
        <v>389900</v>
      </c>
      <c r="S74" s="18">
        <f t="shared" si="12"/>
        <v>389900</v>
      </c>
      <c r="T74" s="18">
        <f t="shared" si="12"/>
        <v>0</v>
      </c>
      <c r="U74" s="18">
        <f t="shared" si="12"/>
        <v>0</v>
      </c>
      <c r="V74" s="18">
        <f t="shared" si="12"/>
        <v>0</v>
      </c>
      <c r="W74" s="18">
        <f t="shared" si="12"/>
        <v>0</v>
      </c>
      <c r="X74" s="18">
        <f t="shared" si="12"/>
        <v>0</v>
      </c>
      <c r="Y74" s="18">
        <f t="shared" si="12"/>
        <v>0</v>
      </c>
      <c r="Z74" s="18">
        <f t="shared" si="12"/>
        <v>0</v>
      </c>
      <c r="AA74" s="18">
        <f t="shared" si="12"/>
        <v>0</v>
      </c>
      <c r="AB74" s="18">
        <f t="shared" si="12"/>
        <v>0</v>
      </c>
      <c r="AC74" s="18">
        <f>SUM(AC63:AC73)</f>
        <v>314996119</v>
      </c>
      <c r="AD74" s="18">
        <f>SUM(AD63:AD73)</f>
        <v>341368636</v>
      </c>
      <c r="AE74" s="18">
        <f>SUM(AE63:AE73)</f>
        <v>160342117</v>
      </c>
    </row>
    <row r="75" spans="1:31" s="6" customFormat="1" ht="17.25" customHeight="1">
      <c r="A75" s="37" t="s">
        <v>67</v>
      </c>
      <c r="B75" s="13">
        <v>1654000</v>
      </c>
      <c r="C75" s="13">
        <v>1654000</v>
      </c>
      <c r="D75" s="13">
        <v>826452</v>
      </c>
      <c r="E75" s="13">
        <v>290000</v>
      </c>
      <c r="F75" s="13">
        <v>290000</v>
      </c>
      <c r="G75" s="13">
        <v>144630</v>
      </c>
      <c r="H75" s="13">
        <v>63906230</v>
      </c>
      <c r="I75" s="13">
        <v>78241221</v>
      </c>
      <c r="J75" s="13">
        <v>22927936</v>
      </c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>
        <f t="shared" si="10"/>
        <v>65850230</v>
      </c>
      <c r="AD75" s="13">
        <f t="shared" si="10"/>
        <v>80185221</v>
      </c>
      <c r="AE75" s="13">
        <f t="shared" si="10"/>
        <v>23899018</v>
      </c>
    </row>
    <row r="76" spans="1:31" s="6" customFormat="1" ht="18.75" customHeight="1">
      <c r="A76" s="38" t="s">
        <v>3</v>
      </c>
      <c r="B76" s="9">
        <f t="shared" ref="B76:AE76" si="13">SUM(B12+B61+B74+B75)</f>
        <v>1386651071</v>
      </c>
      <c r="C76" s="9">
        <f t="shared" si="13"/>
        <v>1543506941</v>
      </c>
      <c r="D76" s="9">
        <f t="shared" si="13"/>
        <v>809618751</v>
      </c>
      <c r="E76" s="9">
        <f t="shared" si="13"/>
        <v>241412924</v>
      </c>
      <c r="F76" s="9">
        <f t="shared" si="13"/>
        <v>259114060</v>
      </c>
      <c r="G76" s="9">
        <f t="shared" si="13"/>
        <v>139307636</v>
      </c>
      <c r="H76" s="9">
        <f t="shared" si="13"/>
        <v>1144109347</v>
      </c>
      <c r="I76" s="9">
        <f t="shared" si="13"/>
        <v>1488563265</v>
      </c>
      <c r="J76" s="9">
        <f t="shared" si="13"/>
        <v>556816749</v>
      </c>
      <c r="K76" s="9">
        <f t="shared" si="13"/>
        <v>28000000</v>
      </c>
      <c r="L76" s="9">
        <f t="shared" si="13"/>
        <v>30035299</v>
      </c>
      <c r="M76" s="9">
        <f t="shared" si="13"/>
        <v>15004191</v>
      </c>
      <c r="N76" s="9">
        <f t="shared" si="13"/>
        <v>144723595</v>
      </c>
      <c r="O76" s="9">
        <f t="shared" si="13"/>
        <v>162401618</v>
      </c>
      <c r="P76" s="9">
        <f t="shared" si="13"/>
        <v>44358024</v>
      </c>
      <c r="Q76" s="9">
        <f t="shared" si="13"/>
        <v>8809000</v>
      </c>
      <c r="R76" s="9">
        <f t="shared" si="13"/>
        <v>23112527</v>
      </c>
      <c r="S76" s="9">
        <f t="shared" si="13"/>
        <v>18008796</v>
      </c>
      <c r="T76" s="9">
        <f t="shared" si="13"/>
        <v>669891000</v>
      </c>
      <c r="U76" s="9">
        <f t="shared" si="13"/>
        <v>864927969</v>
      </c>
      <c r="V76" s="9">
        <f t="shared" si="13"/>
        <v>64082571</v>
      </c>
      <c r="W76" s="9">
        <f t="shared" si="13"/>
        <v>31000000</v>
      </c>
      <c r="X76" s="9">
        <f t="shared" si="13"/>
        <v>46110002</v>
      </c>
      <c r="Y76" s="9">
        <f t="shared" si="13"/>
        <v>5056400</v>
      </c>
      <c r="Z76" s="9">
        <f t="shared" si="13"/>
        <v>1782844143</v>
      </c>
      <c r="AA76" s="9">
        <f t="shared" si="13"/>
        <v>1764760718</v>
      </c>
      <c r="AB76" s="9">
        <f t="shared" si="13"/>
        <v>883226883</v>
      </c>
      <c r="AC76" s="9">
        <f t="shared" si="13"/>
        <v>5437441080</v>
      </c>
      <c r="AD76" s="9">
        <f t="shared" si="13"/>
        <v>6182532399</v>
      </c>
      <c r="AE76" s="9">
        <f t="shared" si="13"/>
        <v>2535480001</v>
      </c>
    </row>
    <row r="77" spans="1:31" s="6" customFormat="1" ht="17.25" customHeight="1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</row>
    <row r="78" spans="1:31" s="6" customFormat="1" ht="34.5" customHeight="1">
      <c r="A78" s="12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</row>
    <row r="79" spans="1:31" s="6" customFormat="1" ht="17.25" customHeight="1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</row>
    <row r="80" spans="1:31" s="6" customFormat="1" ht="17.25" customHeight="1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</row>
    <row r="81" spans="1:31" s="6" customFormat="1" ht="17.25" customHeight="1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</row>
    <row r="82" spans="1:31" s="6" customFormat="1" ht="17.25" customHeight="1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</row>
    <row r="83" spans="1:31" s="6" customFormat="1" ht="17.25" customHeight="1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</row>
    <row r="84" spans="1:31" s="6" customFormat="1" ht="17.25" customHeight="1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</row>
    <row r="85" spans="1:31" s="6" customFormat="1" ht="17.25" customHeight="1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</row>
    <row r="86" spans="1:31" s="6" customFormat="1" ht="17.25" customHeight="1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</row>
    <row r="87" spans="1:31" s="6" customFormat="1" ht="17.25" customHeight="1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</row>
    <row r="88" spans="1:31" s="6" customFormat="1" ht="17.25" customHeight="1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</row>
    <row r="89" spans="1:31" s="6" customFormat="1" ht="17.25" customHeight="1">
      <c r="A89" s="10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</row>
    <row r="90" spans="1:31" s="6" customFormat="1" ht="17.25" customHeight="1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</row>
    <row r="91" spans="1:31" s="6" customFormat="1" ht="17.25" customHeight="1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</row>
    <row r="92" spans="1:31" s="6" customFormat="1" ht="17.25" customHeight="1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</row>
    <row r="93" spans="1:31" s="6" customFormat="1" ht="17.25" customHeight="1">
      <c r="A93" s="10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</row>
    <row r="94" spans="1:31" s="6" customFormat="1" ht="17.25" customHeight="1">
      <c r="A94" s="10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</row>
    <row r="95" spans="1:31" s="6" customFormat="1" ht="17.25" customHeight="1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</row>
    <row r="96" spans="1:31" s="6" customFormat="1" ht="17.25" customHeight="1">
      <c r="A96" s="10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</row>
    <row r="97" spans="1:31" s="6" customFormat="1" ht="17.25" customHeight="1">
      <c r="A97" s="10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</row>
    <row r="98" spans="1:31" s="6" customFormat="1" ht="17.25" customHeight="1">
      <c r="A98" s="10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</row>
    <row r="99" spans="1:31" s="6" customFormat="1" ht="17.25" customHeight="1">
      <c r="A99" s="10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spans="1:31" s="6" customFormat="1" ht="17.25" customHeight="1">
      <c r="A100" s="10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spans="1:31" s="6" customFormat="1" ht="17.25" customHeight="1">
      <c r="A101" s="10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</row>
    <row r="102" spans="1:31" s="6" customFormat="1" ht="17.25" customHeight="1">
      <c r="A102" s="10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</row>
    <row r="103" spans="1:31" s="6" customFormat="1" ht="17.25" customHeight="1">
      <c r="A103" s="10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1:31" s="6" customFormat="1" ht="17.25" customHeight="1">
      <c r="A104" s="10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</row>
    <row r="105" spans="1:31" s="6" customFormat="1" ht="17.25" customHeight="1">
      <c r="A105" s="10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</row>
    <row r="106" spans="1:31" s="6" customFormat="1" ht="17.25" customHeight="1">
      <c r="A106" s="10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</row>
    <row r="107" spans="1:31" s="6" customFormat="1" ht="17.25" customHeight="1">
      <c r="A107" s="10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</row>
    <row r="108" spans="1:31" s="6" customFormat="1" ht="17.25" customHeight="1">
      <c r="A108" s="10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</row>
    <row r="109" spans="1:31" s="6" customFormat="1" ht="17.25" customHeight="1">
      <c r="A109" s="10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</row>
    <row r="110" spans="1:31" s="6" customFormat="1" ht="17.25" customHeight="1">
      <c r="A110" s="10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</row>
    <row r="111" spans="1:31" s="6" customFormat="1" ht="17.25" customHeight="1">
      <c r="A111" s="10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</row>
    <row r="112" spans="1:31" s="6" customFormat="1" ht="17.25" customHeight="1">
      <c r="A112" s="10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</row>
    <row r="113" spans="1:31" s="6" customFormat="1" ht="17.25" customHeight="1">
      <c r="A113" s="10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</row>
    <row r="114" spans="1:31" s="6" customFormat="1" ht="17.25" customHeight="1">
      <c r="A114" s="10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</row>
    <row r="115" spans="1:31" s="6" customFormat="1" ht="17.25" customHeight="1">
      <c r="A115" s="10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</row>
    <row r="116" spans="1:31" s="6" customFormat="1" ht="17.25" customHeight="1">
      <c r="A116" s="10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</row>
    <row r="117" spans="1:31" s="6" customFormat="1" ht="17.25" customHeight="1">
      <c r="A117" s="10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</row>
    <row r="118" spans="1:31" s="6" customFormat="1" ht="17.25" customHeight="1">
      <c r="A118" s="10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</row>
    <row r="119" spans="1:31" s="6" customFormat="1" ht="17.25" customHeight="1">
      <c r="A119" s="10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</row>
    <row r="120" spans="1:31" s="6" customFormat="1" ht="17.25" customHeight="1">
      <c r="A120" s="10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</row>
    <row r="121" spans="1:31" s="6" customFormat="1" ht="17.25" customHeight="1">
      <c r="A121" s="10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</row>
    <row r="122" spans="1:31" s="6" customFormat="1" ht="17.25" customHeight="1">
      <c r="A122" s="10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</row>
    <row r="123" spans="1:31" s="6" customFormat="1" ht="17.25" customHeight="1">
      <c r="A123" s="10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</row>
    <row r="124" spans="1:31" s="6" customFormat="1" ht="17.25" customHeight="1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</row>
    <row r="125" spans="1:31" s="6" customFormat="1" ht="17.25" customHeight="1">
      <c r="A125" s="10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</row>
    <row r="126" spans="1:31" s="6" customFormat="1" ht="17.25" customHeight="1">
      <c r="A126" s="10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</row>
    <row r="127" spans="1:31" s="6" customFormat="1" ht="17.25" customHeight="1">
      <c r="A127" s="10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</row>
    <row r="128" spans="1:31" s="6" customFormat="1" ht="17.25" customHeight="1">
      <c r="A128" s="10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</row>
    <row r="129" spans="1:31" s="6" customFormat="1" ht="17.25" customHeight="1">
      <c r="A129" s="10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</row>
    <row r="130" spans="1:31" s="6" customFormat="1" ht="17.25" customHeight="1">
      <c r="A130" s="10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</row>
    <row r="131" spans="1:31" s="6" customFormat="1" ht="17.25" customHeight="1">
      <c r="A131" s="10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</row>
    <row r="132" spans="1:31" s="6" customFormat="1" ht="17.25" customHeight="1">
      <c r="A132" s="10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</row>
    <row r="133" spans="1:31" s="6" customFormat="1" ht="17.25" customHeight="1">
      <c r="A133" s="10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</row>
    <row r="134" spans="1:31" s="6" customFormat="1" ht="17.25" customHeight="1">
      <c r="A134" s="10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</row>
    <row r="135" spans="1:31" s="6" customFormat="1" ht="17.25" customHeight="1">
      <c r="A135" s="10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</row>
    <row r="136" spans="1:31" s="6" customFormat="1" ht="17.25" customHeight="1">
      <c r="A136" s="10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</row>
    <row r="137" spans="1:31" s="6" customFormat="1" ht="17.25" customHeight="1">
      <c r="A137" s="10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</row>
    <row r="138" spans="1:31" s="6" customFormat="1" ht="17.25" customHeight="1">
      <c r="A138" s="10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</row>
    <row r="139" spans="1:31" s="6" customFormat="1" ht="17.25" customHeight="1">
      <c r="A139" s="10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</row>
    <row r="140" spans="1:31" s="6" customFormat="1" ht="17.25" customHeight="1">
      <c r="A140" s="10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</row>
    <row r="141" spans="1:31" s="6" customFormat="1" ht="17.25" customHeight="1">
      <c r="A141" s="10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</row>
    <row r="142" spans="1:31" s="6" customFormat="1" ht="17.25" customHeight="1">
      <c r="A142" s="10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</row>
    <row r="143" spans="1:31" s="6" customFormat="1" ht="17.25" customHeight="1">
      <c r="A143" s="10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</row>
    <row r="144" spans="1:31" s="6" customFormat="1" ht="17.25" customHeight="1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</row>
    <row r="145" spans="2:31" s="6" customFormat="1" ht="17.25" customHeight="1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</row>
    <row r="146" spans="2:31" s="6" customFormat="1" ht="17.25" customHeight="1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</row>
    <row r="147" spans="2:31" s="6" customFormat="1" ht="17.25" customHeight="1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</row>
    <row r="148" spans="2:31" s="6" customFormat="1" ht="17.25" customHeight="1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</row>
    <row r="149" spans="2:31" s="6" customFormat="1" ht="17.25" customHeight="1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</row>
    <row r="150" spans="2:31" s="6" customFormat="1" ht="17.25" customHeight="1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</row>
    <row r="151" spans="2:31" s="6" customFormat="1" ht="17.25" customHeight="1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</row>
    <row r="152" spans="2:31" s="6" customFormat="1" ht="17.25" customHeight="1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</row>
    <row r="153" spans="2:31" s="6" customFormat="1" ht="17.25" customHeight="1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</row>
    <row r="154" spans="2:31" s="6" customFormat="1" ht="17.25" customHeight="1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</row>
    <row r="155" spans="2:31" s="6" customFormat="1" ht="17.25" customHeight="1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</row>
    <row r="156" spans="2:31" s="6" customFormat="1" ht="17.25" customHeight="1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</row>
    <row r="157" spans="2:31" s="6" customFormat="1" ht="17.25" customHeight="1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</row>
    <row r="158" spans="2:31" s="6" customFormat="1" ht="17.25" customHeight="1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</row>
    <row r="159" spans="2:31" s="6" customFormat="1" ht="17.25" customHeight="1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</row>
    <row r="160" spans="2:31" s="6" customFormat="1" ht="17.25" customHeight="1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</row>
    <row r="161" spans="2:31" s="6" customFormat="1" ht="17.25" customHeight="1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</row>
    <row r="162" spans="2:31" s="6" customFormat="1" ht="17.25" customHeight="1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</row>
    <row r="163" spans="2:31" s="6" customFormat="1" ht="17.25" customHeight="1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</row>
    <row r="164" spans="2:31" s="6" customFormat="1" ht="17.25" customHeight="1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</row>
    <row r="165" spans="2:31" s="6" customFormat="1" ht="17.25" customHeight="1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</row>
    <row r="166" spans="2:31" s="6" customFormat="1" ht="17.25" customHeight="1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</row>
    <row r="167" spans="2:31" s="6" customFormat="1" ht="17.25" customHeight="1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</row>
    <row r="168" spans="2:31" s="6" customFormat="1" ht="17.25" customHeight="1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</row>
    <row r="169" spans="2:31" s="6" customFormat="1" ht="17.25" customHeight="1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</row>
    <row r="170" spans="2:31" s="6" customFormat="1" ht="17.25" customHeight="1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</row>
    <row r="171" spans="2:31" s="6" customFormat="1" ht="17.25" customHeight="1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</row>
    <row r="172" spans="2:31" s="6" customFormat="1" ht="17.25" customHeight="1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</row>
    <row r="173" spans="2:31" s="6" customFormat="1" ht="17.25" customHeight="1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</row>
    <row r="174" spans="2:31" s="6" customFormat="1" ht="17.25" customHeight="1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</row>
    <row r="175" spans="2:31" s="6" customFormat="1" ht="17.25" customHeight="1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</row>
    <row r="176" spans="2:31" s="6" customFormat="1" ht="17.25" customHeight="1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</row>
    <row r="177" spans="2:31" s="6" customFormat="1" ht="17.25" customHeight="1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</row>
    <row r="178" spans="2:31" s="6" customFormat="1" ht="17.25" customHeight="1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</row>
    <row r="179" spans="2:31" s="6" customFormat="1" ht="17.25" customHeight="1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</row>
    <row r="180" spans="2:31" s="6" customFormat="1" ht="17.25" customHeight="1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</row>
    <row r="181" spans="2:31" s="6" customFormat="1" ht="17.25" customHeight="1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</row>
    <row r="182" spans="2:31" s="6" customFormat="1" ht="17.25" customHeight="1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s="6" customFormat="1" ht="17.25" customHeight="1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</row>
    <row r="184" spans="2:31" s="6" customFormat="1" ht="17.25" customHeight="1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</row>
    <row r="185" spans="2:31" s="6" customFormat="1" ht="17.25" customHeight="1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</row>
    <row r="186" spans="2:31" s="6" customFormat="1" ht="17.25" customHeight="1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</row>
  </sheetData>
  <mergeCells count="10">
    <mergeCell ref="B1:D1"/>
    <mergeCell ref="E1:G1"/>
    <mergeCell ref="K1:M1"/>
    <mergeCell ref="AC1:AE1"/>
    <mergeCell ref="N1:P1"/>
    <mergeCell ref="Q1:S1"/>
    <mergeCell ref="T1:V1"/>
    <mergeCell ref="W1:Y1"/>
    <mergeCell ref="Z1:AB1"/>
    <mergeCell ref="H1:J1"/>
  </mergeCells>
  <phoneticPr fontId="0" type="noConversion"/>
  <printOptions horizontalCentered="1"/>
  <pageMargins left="0.19685039370078741" right="0.19685039370078741" top="0.86614173228346458" bottom="0.31496062992125984" header="0.59055118110236227" footer="0.15748031496062992"/>
  <pageSetup paperSize="8" scale="40" orientation="landscape" r:id="rId1"/>
  <headerFooter alignWithMargins="0">
    <oddHeader>&amp;LCsongrád Városi Önkormányzat&amp;C&amp;"Arial CE,Félkövér"&amp;16 Kimutatás az önkormányzati költségvetési szervek  2020. évi tervszámairól &amp;"Arial CE,Normál"
&amp;"Arial CE,Félkövér"Kiadás&amp;RA Pü/27-1/2020. sz. előterjesztés
 5. melléklete
Adatok Ft-ban</oddHeader>
    <oddFooter>&amp;L&amp;"Arial CE,Dőlt"&amp;8&amp;Z&amp;F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2.3 intézményenként</vt:lpstr>
      <vt:lpstr>'2.3 intézményenként'!Nyomtatási_cím</vt:lpstr>
      <vt:lpstr>'2.3 intézményenként'!Nyomtatási_terület</vt:lpstr>
    </vt:vector>
  </TitlesOfParts>
  <Company>Csongrád Város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CSO-16</dc:creator>
  <cp:lastModifiedBy>Mariann</cp:lastModifiedBy>
  <cp:lastPrinted>2020-08-11T13:40:14Z</cp:lastPrinted>
  <dcterms:created xsi:type="dcterms:W3CDTF">2000-06-21T05:50:35Z</dcterms:created>
  <dcterms:modified xsi:type="dcterms:W3CDTF">2020-08-18T07:14:10Z</dcterms:modified>
</cp:coreProperties>
</file>