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8870" windowHeight="11790" activeTab="3"/>
  </bookViews>
  <sheets>
    <sheet name="4. " sheetId="13" r:id="rId1"/>
    <sheet name="4.1 " sheetId="8" r:id="rId2"/>
    <sheet name="4.2" sheetId="17" r:id="rId3"/>
    <sheet name="4.3" sheetId="3" r:id="rId4"/>
    <sheet name="4.4" sheetId="18" r:id="rId5"/>
  </sheets>
  <definedNames>
    <definedName name="_xlnm.Print_Titles" localSheetId="0">'4. '!$1:$2</definedName>
    <definedName name="_xlnm.Print_Area" localSheetId="2">'4.2'!$A$1:$F$43</definedName>
    <definedName name="_xlnm.Print_Area" localSheetId="3">'4.3'!$A$1:$J$46</definedName>
    <definedName name="_xlnm.Print_Area" localSheetId="4">'4.4'!$A$3:$F$25</definedName>
  </definedNames>
  <calcPr calcId="124519"/>
</workbook>
</file>

<file path=xl/calcChain.xml><?xml version="1.0" encoding="utf-8"?>
<calcChain xmlns="http://schemas.openxmlformats.org/spreadsheetml/2006/main">
  <c r="H42" i="3"/>
  <c r="H14"/>
  <c r="H43" s="1"/>
  <c r="G42"/>
  <c r="G14"/>
  <c r="G43" s="1"/>
  <c r="C42"/>
  <c r="C19"/>
  <c r="C43" s="1"/>
  <c r="D42"/>
  <c r="D19"/>
  <c r="B42"/>
  <c r="B19"/>
  <c r="B43" s="1"/>
  <c r="B43" i="17"/>
  <c r="B42"/>
  <c r="B35"/>
  <c r="B23"/>
  <c r="B22"/>
  <c r="B13"/>
  <c r="F42"/>
  <c r="F35"/>
  <c r="F22"/>
  <c r="F13"/>
  <c r="E42"/>
  <c r="D42"/>
  <c r="C42"/>
  <c r="E35"/>
  <c r="E43" s="1"/>
  <c r="D35"/>
  <c r="C35"/>
  <c r="C43" s="1"/>
  <c r="E22"/>
  <c r="D22"/>
  <c r="C22"/>
  <c r="E13"/>
  <c r="E23" s="1"/>
  <c r="D13"/>
  <c r="C13"/>
  <c r="C23" s="1"/>
  <c r="D43" i="3" l="1"/>
  <c r="D23" i="17"/>
  <c r="D43"/>
  <c r="F23"/>
  <c r="F43"/>
  <c r="D107" i="13"/>
  <c r="E107"/>
  <c r="C107"/>
  <c r="D106"/>
  <c r="E106"/>
  <c r="C106"/>
  <c r="D104"/>
  <c r="E104"/>
  <c r="C104"/>
  <c r="D94"/>
  <c r="C94"/>
  <c r="D78"/>
  <c r="E78"/>
  <c r="C78"/>
  <c r="D28"/>
  <c r="E28"/>
  <c r="C28"/>
  <c r="D26"/>
  <c r="D29" s="1"/>
  <c r="E26"/>
  <c r="E29" s="1"/>
  <c r="C26"/>
  <c r="C29" s="1"/>
  <c r="D23"/>
  <c r="E23"/>
  <c r="C23"/>
  <c r="D20"/>
  <c r="D21" s="1"/>
  <c r="E20"/>
  <c r="E21" s="1"/>
  <c r="C20"/>
  <c r="C21" s="1"/>
  <c r="D16"/>
  <c r="E16"/>
  <c r="C16"/>
  <c r="D13"/>
  <c r="E13"/>
  <c r="C13"/>
  <c r="D9"/>
  <c r="E9"/>
  <c r="C9"/>
  <c r="D5"/>
  <c r="D17" s="1"/>
  <c r="E5"/>
  <c r="E17" s="1"/>
  <c r="C5"/>
  <c r="C17" s="1"/>
  <c r="D28" i="8"/>
  <c r="E28"/>
  <c r="C28"/>
  <c r="D19"/>
  <c r="E19"/>
  <c r="C19"/>
  <c r="D15"/>
  <c r="E15"/>
  <c r="C15"/>
  <c r="D11"/>
  <c r="E11"/>
  <c r="C11"/>
  <c r="D6"/>
  <c r="E6"/>
  <c r="C6"/>
  <c r="J42" i="3" l="1"/>
  <c r="J14"/>
  <c r="I14"/>
  <c r="E42"/>
  <c r="E19"/>
  <c r="I42"/>
  <c r="E43" l="1"/>
  <c r="J43"/>
  <c r="I43"/>
</calcChain>
</file>

<file path=xl/sharedStrings.xml><?xml version="1.0" encoding="utf-8"?>
<sst xmlns="http://schemas.openxmlformats.org/spreadsheetml/2006/main" count="336" uniqueCount="303">
  <si>
    <t>Megnevezés</t>
  </si>
  <si>
    <t xml:space="preserve">  1. Működési célú bevételek</t>
  </si>
  <si>
    <t>1. Működési célú kiadások</t>
  </si>
  <si>
    <t>Személyi juttatás</t>
  </si>
  <si>
    <t>Járulékok</t>
  </si>
  <si>
    <t>Dologi kiadás</t>
  </si>
  <si>
    <t>Működési célú pénzeszköz átadás, egyéb juttatás</t>
  </si>
  <si>
    <t>Vagyongazdálkodás működési bevétele</t>
  </si>
  <si>
    <t>Társadalom és szociálpolitikai juttatások</t>
  </si>
  <si>
    <t>Ellátottak pénzbeli juttatásai</t>
  </si>
  <si>
    <t xml:space="preserve">Működési célú kiadások összesen: </t>
  </si>
  <si>
    <t>Működési célú bevételek összesen:</t>
  </si>
  <si>
    <t>2. Felhalmozási célú bevételek</t>
  </si>
  <si>
    <t>2. Felhalmozási célú kiadások</t>
  </si>
  <si>
    <t>Támogatások összesen</t>
  </si>
  <si>
    <r>
      <t>Ebből:</t>
    </r>
    <r>
      <rPr>
        <i/>
        <sz val="10"/>
        <rFont val="Times New Roman"/>
        <family val="1"/>
        <charset val="238"/>
      </rPr>
      <t xml:space="preserve">  Egyéb központi támogatás</t>
    </r>
  </si>
  <si>
    <t>Pénzbeni és szoc. ell. normatívából</t>
  </si>
  <si>
    <t>Felhalmozási célú kölcsönök nyújtása</t>
  </si>
  <si>
    <t>Felhalmozási és tőke jellegű bevételek (saját)</t>
  </si>
  <si>
    <t>Előző évi maradv. eredm. felhalmozási része</t>
  </si>
  <si>
    <t>Tárgyi eszközök, immateriális javak értékesítése</t>
  </si>
  <si>
    <t>Felhalmozási célú hitel, kötvény</t>
  </si>
  <si>
    <t>Felhalmozási bevételek összesen</t>
  </si>
  <si>
    <t>Felhalmozási kiadások összesen</t>
  </si>
  <si>
    <t>Mindösszesen:</t>
  </si>
  <si>
    <t>Támogatás értékű felhalmozási bevételek</t>
  </si>
  <si>
    <t xml:space="preserve">Előző évi pénzmaradvány működési része </t>
  </si>
  <si>
    <t>Önkormányzati érdekeltségű társaságok bevételei</t>
  </si>
  <si>
    <t>Költségvetési támogatás működési célú</t>
  </si>
  <si>
    <t>Működési célú kölcsönök visszafizetése</t>
  </si>
  <si>
    <t>Felhalmozásra átvett (vagyongazdálkodás)</t>
  </si>
  <si>
    <t>01</t>
  </si>
  <si>
    <t>02</t>
  </si>
  <si>
    <t>03</t>
  </si>
  <si>
    <t>04</t>
  </si>
  <si>
    <t>05</t>
  </si>
  <si>
    <t>06</t>
  </si>
  <si>
    <t>08</t>
  </si>
  <si>
    <t>09</t>
  </si>
  <si>
    <t>10</t>
  </si>
  <si>
    <t>11</t>
  </si>
  <si>
    <t>12</t>
  </si>
  <si>
    <t>13</t>
  </si>
  <si>
    <t>14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</si>
  <si>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</si>
  <si>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</si>
  <si>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</si>
  <si>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</si>
  <si>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</si>
  <si>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</si>
  <si>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</si>
  <si>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</si>
  <si>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</si>
  <si>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28</t>
  </si>
  <si>
    <t>35</t>
  </si>
  <si>
    <t>43</t>
  </si>
  <si>
    <t>Működési célú támogatás</t>
  </si>
  <si>
    <t>Államháztartási bevételek megelőlegezés</t>
  </si>
  <si>
    <t>Fejlesztési támogatás</t>
  </si>
  <si>
    <t>Települési hulladékkezelés felhalmozási bevétele</t>
  </si>
  <si>
    <t xml:space="preserve">Támogatásértékű felhalmozási kiadás </t>
  </si>
  <si>
    <t xml:space="preserve">Hulladékgazdálkodási Társulás beruházás </t>
  </si>
  <si>
    <t>Előző időszak</t>
  </si>
  <si>
    <t>Tárgyi időszak</t>
  </si>
  <si>
    <t xml:space="preserve">Ebből társulások bevétele </t>
  </si>
  <si>
    <t>ESZKÖZÖK ÖSSZESEN (=A+B+C+D+E+F)</t>
  </si>
  <si>
    <t>A/II Tárgyi eszközök  (=A/II/1+...+A/II/5)</t>
  </si>
  <si>
    <t>A/III Befektetett pénzügyi eszközök (=A/III/1+A/III/2+A/III/3)</t>
  </si>
  <si>
    <t>A) NEMZETI VAGYONBA TARTOZÓ BEFEKTETETT ESZKÖZÖK (=A/I+A/II+A/III+A/IV)</t>
  </si>
  <si>
    <t>B/I Készletek (=B/I/1+…+B/I/5)</t>
  </si>
  <si>
    <t>D/I Költségvetési évben esedékes követelések (=D/I/1+…+D/I/8)</t>
  </si>
  <si>
    <t>D/II Költségvetési évet követően esedékes követelések (=D/II/1+…+D/II/8)</t>
  </si>
  <si>
    <t>D) KÖVETELÉSEK  (=D/I+D/II+D/III)</t>
  </si>
  <si>
    <t>G/IV Felhalmozott eredmény</t>
  </si>
  <si>
    <t>G/VI Mérleg szerinti eredmény</t>
  </si>
  <si>
    <t>H/I Költségvetési évben esedékes kötelezettségek (=H/I/1+…+H/I/9)</t>
  </si>
  <si>
    <t>H/II Költségvetési évet követően esedékes kötelezettségek (=H/II/1+…+H/II/9)</t>
  </si>
  <si>
    <t>H) KÖTELEZETTSÉGEK (=H/I+H/II+H/III)</t>
  </si>
  <si>
    <t xml:space="preserve">Bevételek </t>
  </si>
  <si>
    <t>Működési bevételek</t>
  </si>
  <si>
    <t>Működési célú pénzeszköz átvétel</t>
  </si>
  <si>
    <t xml:space="preserve">Működési bevétel összesen </t>
  </si>
  <si>
    <t xml:space="preserve">Felhalmozási bevételek </t>
  </si>
  <si>
    <t>Felhalmozási kölcsön visszatérülés</t>
  </si>
  <si>
    <t xml:space="preserve">Felhalmozási bevétel összesen </t>
  </si>
  <si>
    <t xml:space="preserve">MINDÖSSZESEN </t>
  </si>
  <si>
    <t>Kiadások</t>
  </si>
  <si>
    <t>Működési célú kiadások</t>
  </si>
  <si>
    <t>Személyi juttatások</t>
  </si>
  <si>
    <t>Munkaadót terhelő járulékok</t>
  </si>
  <si>
    <t xml:space="preserve">Működési célú kiadások összesen </t>
  </si>
  <si>
    <t xml:space="preserve">Felhalmozási célú kiadások </t>
  </si>
  <si>
    <t xml:space="preserve">Felújítás kiadás </t>
  </si>
  <si>
    <t>- lakbér</t>
  </si>
  <si>
    <t xml:space="preserve">- bérleti díj </t>
  </si>
  <si>
    <t xml:space="preserve">- tárgyi eszközök, immateriális javak értékesítése </t>
  </si>
  <si>
    <t>Saját folyó bevétel</t>
  </si>
  <si>
    <t xml:space="preserve">Rövid lejáratú kötelezettségek: </t>
  </si>
  <si>
    <t>- tőketörlesztés (hitel, kötvény)</t>
  </si>
  <si>
    <t xml:space="preserve">- kamat </t>
  </si>
  <si>
    <t xml:space="preserve">Összesen </t>
  </si>
  <si>
    <t xml:space="preserve">- Csongrádi Közmű Szolgáltató Kft. </t>
  </si>
  <si>
    <t xml:space="preserve">Működési célú pénzeszközátvétel </t>
  </si>
  <si>
    <t>Egyéb felhalmozási célú kiadás</t>
  </si>
  <si>
    <t xml:space="preserve">Felhalmozási és tőke jellegű </t>
  </si>
  <si>
    <t>A/I/1 Vagyoni értékű jogok</t>
  </si>
  <si>
    <t>A/I/2 Szellemi termékek</t>
  </si>
  <si>
    <t>A/I Immateriális javak (=A/I/1+A/I/2+A/I/3)</t>
  </si>
  <si>
    <t>A/II/1 Ingatlanok és a kapcsolódó vagyoni értékű jogok</t>
  </si>
  <si>
    <t>A/II/2 Gépek, berendezések, felszerelések, járművek</t>
  </si>
  <si>
    <t>A/II/4 Beruházások, felújítások</t>
  </si>
  <si>
    <t>A/III/1 Tartós részesedések (=A/III/1a+…+A/III/1e)</t>
  </si>
  <si>
    <t>A/III/1b - ebből: tartós részesedések nem pénzügyi vállalkozásban</t>
  </si>
  <si>
    <t>B/I/1 Vásárolt készletek</t>
  </si>
  <si>
    <t>B) NEMZETI VAGYONBA TARTOZÓ FORGÓESZKÖZÖK (= B/I+B/II)</t>
  </si>
  <si>
    <t>C/II/1 Forintpénztár</t>
  </si>
  <si>
    <t>C/II Pénztárak, csekkek, betétkönyvek (=C/II/1+C/II/2+C/II/3)</t>
  </si>
  <si>
    <t>C/III/1 Kincstáron kívüli forintszámlák</t>
  </si>
  <si>
    <t>C/III Forintszámlák (=C/III/1+C/III/2)</t>
  </si>
  <si>
    <t>C/IV/1 Kincstáron kívüli devizaszámlák</t>
  </si>
  <si>
    <t>C/IV Devizaszámlák (=CIV/1+C/IV/2)</t>
  </si>
  <si>
    <t>C) PÉNZESZKÖZÖK (=C/I+…+C/IV)</t>
  </si>
  <si>
    <t>D/I/1 Költségvetési évben esedékes követelések működési célú támogatások bevételeire államháztartáson belülről (&gt;=D/I/1a)</t>
  </si>
  <si>
    <t>D/I/2 Költségvetési évben esedékes követelések felhalmozási célú támogatások bevételeire államháztartáson belülről (&gt;=D/I/2a)</t>
  </si>
  <si>
    <t>D/I/2a - ebből: költségvetési évben esedékes követelések felhalmozási célú visszatérítendő támogatások, kölcsönök visszatérülésére államháztartáson belülről</t>
  </si>
  <si>
    <t>D/I/3 Költségvetési évben esedékes követelések közhatalmi bevételre (=D/I/3a+…+D/I/3f)</t>
  </si>
  <si>
    <t>D/I/3d - ebből: költségvetési évben esedékes követelések vagyoni típusú adókra</t>
  </si>
  <si>
    <t>D/I/3e - ebből: költségvetési évben esedékes követelések termékek és szolgáltatások adóira</t>
  </si>
  <si>
    <t>D/I/3f - ebből: költségvetési évben esedékes követelések egyéb közhatalmi bevételekre</t>
  </si>
  <si>
    <t>D/I/4 Költségvetési évben esedékes követelések működési bevételre (=D/I/4a+…+D/I/4i)</t>
  </si>
  <si>
    <t>D/I/4a - ebből: költségvetési évben esedékes követelések készletértékesítés ellenértékére, szolgáltatások ellenértékére, közvetített szolgáltatások ellenértékére</t>
  </si>
  <si>
    <t>D/I/4c - ebből: költségvetési évben esedékes követelések ellátási díjakra</t>
  </si>
  <si>
    <t>D/I/4d - ebből: költségvetési évben esedékes követelések kiszámlázott általános forgalmi adóra</t>
  </si>
  <si>
    <t>D/I/4e - ebből: költségvetési évben esedékes követelések általános forgalmi adó visszatérítésére</t>
  </si>
  <si>
    <t>D/I/5 Költségvetési évben esedékes követelések felhalmozási bevételre (=D/I/5a+…+D/I/5e)</t>
  </si>
  <si>
    <t>D/I/5b - ebből: költségvetési évben esedékes követelések ingatlanok értékesítésére</t>
  </si>
  <si>
    <t>D/I/6 Költségvetési évben esedékes követelések működési célú átvett pénzeszközre (&gt;=D/I/6a+D/I/6b+D/I/6c)</t>
  </si>
  <si>
    <t>D/I/6c - ebből: költségvetési évben esedékes követelések működési célú visszatérítendő támogatások, kölcsönök visszatérülésére államháztartáson kívülről</t>
  </si>
  <si>
    <t>D/I/7 Költségvetési évben esedékes követelések felhalmozási célú átvett pénzeszközre (&gt;=D/I/7a+D/I/7b+D/I/7c)</t>
  </si>
  <si>
    <t>D/I/7c - ebből: költségvetési évben esedékes követelések felhalmozási célú visszatérítendő támogatások, kölcsönök visszatérülésére államháztartáson kívülről</t>
  </si>
  <si>
    <t>D/II/4 Költségvetési évet követően esedékes követelések működési bevételre (=D/II/4a+…+D/II/4i)</t>
  </si>
  <si>
    <t>D/II/4a - ebből: költségvetési évet követően esedékes követelések készletértékesítés ellenértékére, szolgáltatások ellenértékére, közvetített szolgáltatások ellenértékére</t>
  </si>
  <si>
    <t>D/II/7 Költségvetési évet követően esedékes követelések felhalmozási célú átvett pénzeszközre (&gt;=D/II/7a+D/II/7b+D/II/7c)</t>
  </si>
  <si>
    <t>D/II/7c - ebből: költségvetési évet követően esedékes követelések felhalmozási célú visszatérítendő támogatások, kölcsönök visszatérülésére államháztartáson kívülről</t>
  </si>
  <si>
    <t>D/III/1 Adott előlegek (=D/III/1a+…+D/III/1f)</t>
  </si>
  <si>
    <t>D/III/1e - ebből: foglalkoztatottaknak adott előlegek</t>
  </si>
  <si>
    <t>D/III/1f - ebből: túlfizetések, téves és visszajáró kifizetések</t>
  </si>
  <si>
    <t>D/III/4 Forgótőke elszámolása</t>
  </si>
  <si>
    <t>D/III Követelés jellegű sajátos elszámolások (=D/III/1+…+D/III/9)</t>
  </si>
  <si>
    <t>G/I  Nemzeti vagyon induláskori értéke</t>
  </si>
  <si>
    <t>G/II Nemzeti vagyon változásai</t>
  </si>
  <si>
    <t>G/ SAJÁT TŐKE  (= G/I+…+G/VI)</t>
  </si>
  <si>
    <t>H/I/3 Költségvetési évben esedékes kötelezettségek dologi kiadásokra</t>
  </si>
  <si>
    <t>H/I/5 Költségvetési évben esedékes kötelezettségek egyéb működési célú kiadásokra (&gt;=H/I/5a+H/I/5b)</t>
  </si>
  <si>
    <t>H/I/6 Költségvetési évben esedékes kötelezettségek beruházásokra</t>
  </si>
  <si>
    <t>H/I/7 Költségvetési évben esedékes kötelezettségek felújításokra</t>
  </si>
  <si>
    <t>H/II/3 Költségvetési évet követően esedékes kötelezettségek dologi kiadásokra</t>
  </si>
  <si>
    <t>H/III/3 Más szervezetet megillető bevételek elszámolása</t>
  </si>
  <si>
    <t>H/III Kötelezettség jellegű sajátos elszámolások (=H/III/1+…+H/III/10)</t>
  </si>
  <si>
    <t>J/2 Költségek, ráfordítások passzív időbeli elhatárolása</t>
  </si>
  <si>
    <t>J) PASSZÍV IDŐBELI ELHATÁROLÁSOK (=J/1+J/2+J/3)</t>
  </si>
  <si>
    <t>FORRÁSOK ÖSSZESEN (=G+H+I+J)</t>
  </si>
  <si>
    <t>Sajátos működési bevétel (adóbevételek működésre)</t>
  </si>
  <si>
    <t>Beruházás kiadás (vagyongazdálkodás + intézményi)</t>
  </si>
  <si>
    <t>- osztalék, koncesszió</t>
  </si>
  <si>
    <t>eredeti (Ft)</t>
  </si>
  <si>
    <t>tény (Ft)</t>
  </si>
  <si>
    <t>Felhalmozási célú támogatások</t>
  </si>
  <si>
    <t>Helyi adók felhalmozásra</t>
  </si>
  <si>
    <t xml:space="preserve">Felhalmozási célú támogatás </t>
  </si>
  <si>
    <t>32</t>
  </si>
  <si>
    <t>B/I/4  Befejezetlen termelés, félkész termékek, késztermékek</t>
  </si>
  <si>
    <t>D/I/5a - ebből: költségvetési évben esedékes követelések immateriális javak értékesítésére</t>
  </si>
  <si>
    <t>D/II/4d - ebből: költségvetési évet követően esedékes követelések kiszámlázott általános forgalmi adóra</t>
  </si>
  <si>
    <t>E/I/2 Más előzetesen felszámított levonható általános forgalmi adó</t>
  </si>
  <si>
    <t>E/I Előzetesen felszámított általános forgalmi adó elszámolása (=E/I/1+…+E/I/4)</t>
  </si>
  <si>
    <t>E/II/2 Más fizetendő általános forgalmi adó</t>
  </si>
  <si>
    <t>E/II Fizetendő általános forgalmi adó elszámolása (=E/II/1+E/II/2)</t>
  </si>
  <si>
    <t>E) EGYÉB SAJÁTOS ELSZÁMOLÁSOK (=E/I+E/II+E/III)</t>
  </si>
  <si>
    <t>H/II/9 Költségvetési évet követően esedékes kötelezettségek finanszírozási kiadásokra (&gt;=H/II/9a+…+H/II/9j)</t>
  </si>
  <si>
    <t>H/II/9e - ebből: költségvetési évet követően esedékes kötelezettségek államháztartáson belüli megelőlegezések visszafizetésére</t>
  </si>
  <si>
    <t>H/III/1 Kapott előlegek</t>
  </si>
  <si>
    <t>01 Közhatalmi eredményszemléletű bevételek</t>
  </si>
  <si>
    <t>02 Eszközök és szolgáltatások értékesítése nettó eredményszemléletű bevételei</t>
  </si>
  <si>
    <t>03 Tevékenység egyéb nettó eredményszemléletű bevételei</t>
  </si>
  <si>
    <t>I Tevékenység nettó eredményszemléletű bevétele (=01+02+03)</t>
  </si>
  <si>
    <t>06 Központi működési célú támogatások eredményszemléletű bevételei</t>
  </si>
  <si>
    <t>07 Egyéb működési célú támogatások eredményszemléletű bevételei</t>
  </si>
  <si>
    <t>08 Felhalmozási célú támogatások eredményszemléletű bevételei</t>
  </si>
  <si>
    <t>09 Különféle egyéb eredményszemléletű bevételek</t>
  </si>
  <si>
    <t>III Egyéb eredményszemléletű bevételek (=06+07+08+09)</t>
  </si>
  <si>
    <t>10 Anyagköltség</t>
  </si>
  <si>
    <t>11 Igénybe vett szolgáltatások értéke</t>
  </si>
  <si>
    <t>13 Eladott (közvetített) szolgáltatások értéke</t>
  </si>
  <si>
    <t>IV Anyagjellegű ráfordítások (=10+11+12+13)</t>
  </si>
  <si>
    <t>14 Bérköltség</t>
  </si>
  <si>
    <t>15 Személyi jellegű egyéb kifizetések</t>
  </si>
  <si>
    <t>16 Bérjárulékok</t>
  </si>
  <si>
    <t>V Személyi jellegű ráfordítások (=14+15+16)</t>
  </si>
  <si>
    <t>VI Értékcsökkenési leírás</t>
  </si>
  <si>
    <t>VII Egyéb ráfordítások</t>
  </si>
  <si>
    <t>A)  TEVÉKENYSÉGEK EREDMÉNYE (=I±II+III-IV-V-VI-VII)</t>
  </si>
  <si>
    <t>20 Egyéb kapott (járó) kamatok és kamatjellegű eredményszemléletű bevételek</t>
  </si>
  <si>
    <t>VIII Pénzügyi műveletek eredményszemléletű bevételei (=17+18+19+20+21)</t>
  </si>
  <si>
    <t>24 Fizetendő kamatok és kamatjellegű ráfordítások</t>
  </si>
  <si>
    <t>42</t>
  </si>
  <si>
    <t>IX Pénzügyi műveletek ráfordításai (=22+23+24+25+26)</t>
  </si>
  <si>
    <t>B)  PÉNZÜGYI MŰVELETEK EREDMÉNYE (=VIII-IX)</t>
  </si>
  <si>
    <t>44</t>
  </si>
  <si>
    <t>C)  MÉRLEG SZERINTI EREDMÉNY (=±A±B)</t>
  </si>
  <si>
    <t>Központosított támogatásokból felhalmozási célú</t>
  </si>
  <si>
    <t>Homokhátsági Munkaszervezet (saját + átvett)</t>
  </si>
  <si>
    <t xml:space="preserve">Likvid hitel felvétele </t>
  </si>
  <si>
    <t>Felhalmozási hitel</t>
  </si>
  <si>
    <t xml:space="preserve">Likvid hitel törlesztése </t>
  </si>
  <si>
    <t>Hulladéklerakó saját + átvett</t>
  </si>
  <si>
    <t xml:space="preserve">Korábban nyújtott kölcsönök visszatérülése (vagyon) </t>
  </si>
  <si>
    <t>D/I/4b - ebből: költségvetési évben esedékes követelések tulajdonosi bevételekre</t>
  </si>
  <si>
    <t xml:space="preserve">Bankbetét lekötés </t>
  </si>
  <si>
    <t xml:space="preserve">Felhalmozási célú  támogatás </t>
  </si>
  <si>
    <t>Módosítások (+/-)</t>
  </si>
  <si>
    <t>Hosszú lejáratú értékpapírok értékesítése</t>
  </si>
  <si>
    <t xml:space="preserve">Működési bevételek (intézményi) </t>
  </si>
  <si>
    <t xml:space="preserve">Likvid hitel </t>
  </si>
  <si>
    <t>Likvid hitel törlesztés</t>
  </si>
  <si>
    <t>Támogatás megelőlegezés</t>
  </si>
  <si>
    <t>C/III/2 Kincstárban vezetett forintszámlák</t>
  </si>
  <si>
    <t>G/III Egyéb eszközök induláskori értéke és változásai</t>
  </si>
  <si>
    <t>H/II/9a - ebből: költségvetési évet követően esedékes kötelezettségek hosszú lejáratú hitelek, kölcsönök törlesztésére pénzügyi vállalkozásnak</t>
  </si>
  <si>
    <t>2022. évi</t>
  </si>
  <si>
    <t>2023. évi</t>
  </si>
  <si>
    <t>D/I/5c - ebből: költségvetési évben esedékes követelések egyéb tárgyi eszközök értékesítésére</t>
  </si>
  <si>
    <t>D/II/3 Költségvetési évet követően esedékes közhatalmi bevételre (=D/II/3a+…+D/II/3f)</t>
  </si>
  <si>
    <t>D/II/3d - ebből: költségvetési évet követően esedékes követelések vagyoni típusú adókra</t>
  </si>
  <si>
    <t>D/II/3e - ebből: költségvetési évet követően esedékes követelések termékek és szolgáltatások adóira</t>
  </si>
  <si>
    <t>D/II/3f - ebből: költségvetési évet követően esedékes követelések egyéb közhatalmi bevételekre</t>
  </si>
  <si>
    <t>Hitelkamat</t>
  </si>
  <si>
    <t>Hosszú lejáratú értékpapírok beváltása</t>
  </si>
  <si>
    <t>Első lakáshoz jutók támogatása</t>
  </si>
  <si>
    <t>H/I/9a - ebből: költségvetési évben esedékes kötelezettségek hosszú lejáratú hitelek, kölcsönök törlesztésére pénzügyi vállalkozásnak</t>
  </si>
  <si>
    <t xml:space="preserve">D/I/1a - ebből: költségvetési évben esedékes követelések működési célú visszatérítendő támogatások, kölcsönök visszatérülésére államháztartáson belülről </t>
  </si>
  <si>
    <t>2024. évi</t>
  </si>
  <si>
    <t>Vagyon működésből fejl. átkezelt</t>
  </si>
  <si>
    <t xml:space="preserve">Intézményi beruházás </t>
  </si>
  <si>
    <t>A/IV/1 Koncesszióba, vagyonkezelésbe adott eszközök (=A/III/1a+A/IV/1b+A/IV/1c)</t>
  </si>
  <si>
    <t>A/IV/1b - ebből: tárgyi eszközök</t>
  </si>
  <si>
    <t>A/IV Koncesszióba, vagyonkezelésbe adott eszközök (=A/IV/1+A/IV/2)</t>
  </si>
  <si>
    <t>D/I/3a - ebből: költségvetési évben esedékes követelések jövedelemadókra</t>
  </si>
  <si>
    <t>D/I/4h - ebből: költségvetési évben esedékes követelések biztosító által fizetett kártértésre</t>
  </si>
  <si>
    <t>D/I/4i - ebből: költségvetési évben esedékes követelések egyéb működési bevételekre</t>
  </si>
  <si>
    <t>H/I/8 Költségvetési évben esedékes kötelezettségek egyéb felhalmozási célú kiadásokra (&gt;=H/I/8a+…H/I/8b)</t>
  </si>
  <si>
    <t>H/I/9 Költségvetési évben esedékes kötelezettségek finanszírozási kiadásokra (&gt;=H/I/9a+…H/I/9l)</t>
  </si>
  <si>
    <t>2025. évi</t>
  </si>
  <si>
    <t>Állami támogatás megelőlegezés</t>
  </si>
  <si>
    <t xml:space="preserve">Fejlesztési célú támogatások (lakáshoz jutás) </t>
  </si>
  <si>
    <t xml:space="preserve">Dologi kiadások </t>
  </si>
  <si>
    <t>Hitel törlesztés (tőke) törlesztés</t>
  </si>
  <si>
    <t xml:space="preserve">Felhalmozási célú kiadás összesen </t>
  </si>
  <si>
    <t xml:space="preserve">Államháztartáson belüli megelőlegezés visszafizetése </t>
  </si>
  <si>
    <t xml:space="preserve">Tervezett helyi és átengedett adó </t>
  </si>
  <si>
    <t xml:space="preserve">Az önkormányzat egyéb sajátos bevételei </t>
  </si>
  <si>
    <t>Rövid lejáratú kötelezettséggel 
csökkentettt saját folyó bevétel</t>
  </si>
  <si>
    <t xml:space="preserve">Korrigált saját folyó bevétel = 
éves kötelezettségvállalás felső határa (50 %) </t>
  </si>
  <si>
    <t>- CSOTERM hitelfelvétel</t>
  </si>
  <si>
    <t>Kezességvállalás (beváltott)</t>
  </si>
  <si>
    <t>2024.
terv</t>
  </si>
  <si>
    <t>2020.</t>
  </si>
  <si>
    <t>Iparűzési adóbev. kiesés kompenzáció</t>
  </si>
  <si>
    <t xml:space="preserve">Felhalmozási hitel törlesztés </t>
  </si>
  <si>
    <t>Közhatalmi bevételek működésre</t>
  </si>
  <si>
    <t>A/III/1e - ebből: egyéb tartós részesedések (kivéve befektetési jegyek)</t>
  </si>
  <si>
    <t>D/III1b - ebből:beruházásokra, felújíásokra adott előlegek</t>
  </si>
  <si>
    <t>E/I/3 Adott előleghez kapcsolódó előzetesen felszámított nem levonható általános forgalmi adó</t>
  </si>
  <si>
    <t>E/I/4 Más előzetesen felszámított nem levonható általános forgalmi adó</t>
  </si>
  <si>
    <t>H/III/7 Letétre, megőrzésre, fedezetkezelésre átvett pénzeszközök, biztosítékok</t>
  </si>
  <si>
    <t>2026. évi</t>
  </si>
  <si>
    <t>Intézményi bevétel</t>
  </si>
  <si>
    <t xml:space="preserve">Vagyongazdálkodás működési bevétele </t>
  </si>
  <si>
    <t xml:space="preserve">Költségvetési támogatás(működésre) </t>
  </si>
  <si>
    <t>Felhalmozási célú pénzeszköz átvétel</t>
  </si>
  <si>
    <t xml:space="preserve">Egyéb működési célú támogatás </t>
  </si>
  <si>
    <t>Felhalmozási célú költségvetési maradvány igénybevétele</t>
  </si>
  <si>
    <t>Működési célú költségvetési maradvány igénybevétele</t>
  </si>
  <si>
    <t>Egyéb működési kiadás</t>
  </si>
  <si>
    <t xml:space="preserve">Egyéb felhalmozási célú támogatás </t>
  </si>
  <si>
    <t xml:space="preserve">
Kölcsön </t>
  </si>
  <si>
    <t>2021.</t>
  </si>
  <si>
    <t xml:space="preserve">2022. évi </t>
  </si>
  <si>
    <t>4.3 Csongrád Városi Önkormányzat Működési és felhalmozási bevételek és kiadások mérlege 2020-2022. év</t>
  </si>
  <si>
    <t xml:space="preserve">Egyéb működési célú bevétel </t>
  </si>
  <si>
    <t>Hiány: (hitel) / többlet</t>
  </si>
  <si>
    <t>Beruházási kiadások (célonként, Áfá-val együtt)</t>
  </si>
  <si>
    <t>Felújítások (célonként Áfá-val együtt)</t>
  </si>
  <si>
    <t>Felhalmozási célú hitel visszafizetés</t>
  </si>
  <si>
    <t>2023.
 terv</t>
  </si>
  <si>
    <t>2025.
terv</t>
  </si>
  <si>
    <t>2026.
terv</t>
  </si>
  <si>
    <t>2022. 
tény</t>
  </si>
  <si>
    <t>4.4. Az éves kötelezettségvállalás felső határának számítása 2022-2026. években</t>
  </si>
  <si>
    <t xml:space="preserve">2022-2026. években éves kötelezettség-vállalás felső határa </t>
  </si>
  <si>
    <t xml:space="preserve">     Adatok Ft-ban</t>
  </si>
  <si>
    <t>- bírság, pótlék, díjbevétel</t>
  </si>
  <si>
    <t xml:space="preserve">Felhalmozási célú pénzeszköz átvétel </t>
  </si>
</sst>
</file>

<file path=xl/styles.xml><?xml version="1.0" encoding="utf-8"?>
<styleSheet xmlns="http://schemas.openxmlformats.org/spreadsheetml/2006/main">
  <fonts count="35">
    <font>
      <sz val="10"/>
      <name val="Arial CE"/>
      <charset val="238"/>
    </font>
    <font>
      <sz val="11"/>
      <name val="Times New Roman"/>
      <family val="1"/>
    </font>
    <font>
      <b/>
      <sz val="11"/>
      <name val="Times New Roman"/>
      <family val="1"/>
    </font>
    <font>
      <sz val="8"/>
      <name val="Arial CE"/>
      <charset val="238"/>
    </font>
    <font>
      <b/>
      <sz val="12"/>
      <name val="Times New Roman"/>
      <family val="1"/>
    </font>
    <font>
      <b/>
      <sz val="12"/>
      <name val="Arial CE"/>
      <charset val="238"/>
    </font>
    <font>
      <i/>
      <sz val="10"/>
      <name val="Times New Roman"/>
      <family val="1"/>
      <charset val="238"/>
    </font>
    <font>
      <i/>
      <sz val="10"/>
      <name val="Times New Roman"/>
      <family val="1"/>
    </font>
    <font>
      <sz val="10"/>
      <name val="Arial CE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i/>
      <u/>
      <sz val="11"/>
      <name val="Times New Roman"/>
      <family val="1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sz val="11"/>
      <name val="Arial CE"/>
      <charset val="238"/>
    </font>
    <font>
      <i/>
      <sz val="11"/>
      <name val="Times New Roman"/>
      <family val="1"/>
    </font>
    <font>
      <b/>
      <sz val="13"/>
      <name val="Times New Roman"/>
      <family val="1"/>
    </font>
    <font>
      <b/>
      <sz val="13"/>
      <name val="Arial CE"/>
      <charset val="238"/>
    </font>
    <font>
      <sz val="9.5"/>
      <name val="Arial CE"/>
      <charset val="238"/>
    </font>
    <font>
      <b/>
      <sz val="9.5"/>
      <name val="Arial CE"/>
      <charset val="238"/>
    </font>
    <font>
      <sz val="12"/>
      <name val="Times New Roman"/>
      <family val="1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name val="Calibri"/>
      <family val="2"/>
      <charset val="238"/>
    </font>
    <font>
      <i/>
      <sz val="12"/>
      <color rgb="FF000000"/>
      <name val="Times New Roman"/>
      <family val="1"/>
      <charset val="238"/>
    </font>
    <font>
      <sz val="12"/>
      <name val="Arial CE"/>
      <charset val="238"/>
    </font>
    <font>
      <b/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22" fillId="0" borderId="0"/>
  </cellStyleXfs>
  <cellXfs count="178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 indent="1"/>
    </xf>
    <xf numFmtId="3" fontId="1" fillId="0" borderId="5" xfId="0" applyNumberFormat="1" applyFont="1" applyBorder="1" applyAlignment="1">
      <alignment horizontal="right" vertical="center" wrapText="1"/>
    </xf>
    <xf numFmtId="3" fontId="1" fillId="0" borderId="6" xfId="0" applyNumberFormat="1" applyFont="1" applyBorder="1" applyAlignment="1">
      <alignment horizontal="right" vertical="center" wrapText="1"/>
    </xf>
    <xf numFmtId="0" fontId="1" fillId="0" borderId="7" xfId="0" applyFont="1" applyBorder="1" applyAlignment="1">
      <alignment horizontal="left" vertical="center" wrapText="1" indent="1"/>
    </xf>
    <xf numFmtId="3" fontId="1" fillId="0" borderId="8" xfId="0" applyNumberFormat="1" applyFont="1" applyBorder="1" applyAlignment="1">
      <alignment horizontal="right" vertical="center" wrapText="1"/>
    </xf>
    <xf numFmtId="3" fontId="1" fillId="0" borderId="9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horizontal="justify" vertical="center" wrapText="1"/>
    </xf>
    <xf numFmtId="3" fontId="2" fillId="0" borderId="8" xfId="0" applyNumberFormat="1" applyFont="1" applyBorder="1" applyAlignment="1">
      <alignment horizontal="right" vertical="center" wrapText="1"/>
    </xf>
    <xf numFmtId="3" fontId="2" fillId="0" borderId="9" xfId="0" applyNumberFormat="1" applyFont="1" applyBorder="1" applyAlignment="1">
      <alignment horizontal="right"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0" borderId="10" xfId="0" applyFont="1" applyBorder="1" applyAlignment="1">
      <alignment horizontal="justify" vertical="center" wrapText="1"/>
    </xf>
    <xf numFmtId="0" fontId="1" fillId="0" borderId="0" xfId="0" applyFont="1" applyAlignment="1">
      <alignment horizontal="right" vertical="center"/>
    </xf>
    <xf numFmtId="3" fontId="1" fillId="0" borderId="0" xfId="0" applyNumberFormat="1" applyFont="1" applyAlignment="1">
      <alignment vertical="center"/>
    </xf>
    <xf numFmtId="0" fontId="1" fillId="0" borderId="11" xfId="0" applyFont="1" applyBorder="1" applyAlignment="1">
      <alignment horizontal="left" vertical="center" wrapText="1" indent="1"/>
    </xf>
    <xf numFmtId="0" fontId="1" fillId="0" borderId="12" xfId="0" applyFont="1" applyBorder="1" applyAlignment="1">
      <alignment horizontal="left" vertical="center" wrapText="1" indent="1"/>
    </xf>
    <xf numFmtId="0" fontId="2" fillId="0" borderId="12" xfId="0" applyFont="1" applyBorder="1" applyAlignment="1">
      <alignment horizontal="justify" vertical="center" wrapText="1"/>
    </xf>
    <xf numFmtId="0" fontId="1" fillId="0" borderId="12" xfId="0" applyFont="1" applyBorder="1" applyAlignment="1">
      <alignment horizontal="justify" vertical="center" wrapText="1"/>
    </xf>
    <xf numFmtId="0" fontId="7" fillId="0" borderId="12" xfId="0" applyFont="1" applyBorder="1" applyAlignment="1">
      <alignment horizontal="left" vertical="center" wrapText="1" indent="4"/>
    </xf>
    <xf numFmtId="0" fontId="12" fillId="0" borderId="0" xfId="0" applyFont="1" applyAlignment="1">
      <alignment horizontal="justify" vertical="center"/>
    </xf>
    <xf numFmtId="0" fontId="13" fillId="0" borderId="8" xfId="0" applyFont="1" applyBorder="1" applyAlignment="1">
      <alignment horizontal="center"/>
    </xf>
    <xf numFmtId="0" fontId="13" fillId="0" borderId="0" xfId="0" applyFont="1"/>
    <xf numFmtId="0" fontId="11" fillId="0" borderId="0" xfId="0" applyFont="1" applyAlignment="1">
      <alignment vertical="center" wrapText="1"/>
    </xf>
    <xf numFmtId="0" fontId="10" fillId="0" borderId="0" xfId="0" applyFont="1" applyAlignment="1">
      <alignment horizontal="justify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3" fontId="4" fillId="0" borderId="9" xfId="0" applyNumberFormat="1" applyFont="1" applyBorder="1" applyAlignment="1">
      <alignment horizontal="right" vertical="center" wrapText="1"/>
    </xf>
    <xf numFmtId="3" fontId="4" fillId="0" borderId="19" xfId="0" applyNumberFormat="1" applyFont="1" applyBorder="1" applyAlignment="1">
      <alignment horizontal="right" vertical="center" wrapText="1"/>
    </xf>
    <xf numFmtId="0" fontId="25" fillId="2" borderId="8" xfId="0" applyFont="1" applyFill="1" applyBorder="1" applyAlignment="1">
      <alignment horizontal="center" vertical="top" wrapText="1"/>
    </xf>
    <xf numFmtId="0" fontId="26" fillId="0" borderId="8" xfId="0" applyFont="1" applyBorder="1" applyAlignment="1">
      <alignment horizontal="center" vertical="top" wrapText="1"/>
    </xf>
    <xf numFmtId="0" fontId="26" fillId="0" borderId="8" xfId="0" applyFont="1" applyBorder="1" applyAlignment="1">
      <alignment horizontal="left" vertical="top" wrapText="1"/>
    </xf>
    <xf numFmtId="3" fontId="26" fillId="0" borderId="8" xfId="0" applyNumberFormat="1" applyFont="1" applyBorder="1" applyAlignment="1">
      <alignment horizontal="right" vertical="top" wrapText="1"/>
    </xf>
    <xf numFmtId="0" fontId="27" fillId="0" borderId="8" xfId="0" applyFont="1" applyBorder="1" applyAlignment="1">
      <alignment horizontal="center" vertical="top" wrapText="1"/>
    </xf>
    <xf numFmtId="0" fontId="27" fillId="0" borderId="8" xfId="0" applyFont="1" applyBorder="1" applyAlignment="1">
      <alignment horizontal="left" vertical="top" wrapText="1"/>
    </xf>
    <xf numFmtId="3" fontId="27" fillId="0" borderId="8" xfId="0" applyNumberFormat="1" applyFont="1" applyBorder="1" applyAlignment="1">
      <alignment horizontal="right" vertical="top" wrapText="1"/>
    </xf>
    <xf numFmtId="0" fontId="24" fillId="2" borderId="8" xfId="0" applyFont="1" applyFill="1" applyBorder="1" applyAlignment="1">
      <alignment horizontal="center" vertical="top" wrapText="1"/>
    </xf>
    <xf numFmtId="0" fontId="22" fillId="0" borderId="8" xfId="0" applyFont="1" applyBorder="1" applyAlignment="1">
      <alignment horizontal="center" vertical="top" wrapText="1"/>
    </xf>
    <xf numFmtId="0" fontId="22" fillId="0" borderId="8" xfId="0" applyFont="1" applyBorder="1" applyAlignment="1">
      <alignment horizontal="left" vertical="top" wrapText="1"/>
    </xf>
    <xf numFmtId="3" fontId="22" fillId="0" borderId="8" xfId="0" applyNumberFormat="1" applyFont="1" applyBorder="1" applyAlignment="1">
      <alignment horizontal="right" vertical="top" wrapText="1"/>
    </xf>
    <xf numFmtId="0" fontId="23" fillId="0" borderId="8" xfId="0" applyFont="1" applyBorder="1" applyAlignment="1">
      <alignment horizontal="center" vertical="top" wrapText="1"/>
    </xf>
    <xf numFmtId="0" fontId="23" fillId="0" borderId="8" xfId="0" applyFont="1" applyBorder="1" applyAlignment="1">
      <alignment horizontal="left" vertical="top" wrapText="1"/>
    </xf>
    <xf numFmtId="3" fontId="23" fillId="0" borderId="8" xfId="0" applyNumberFormat="1" applyFont="1" applyBorder="1" applyAlignment="1">
      <alignment horizontal="right" vertical="top" wrapText="1"/>
    </xf>
    <xf numFmtId="3" fontId="19" fillId="0" borderId="8" xfId="0" applyNumberFormat="1" applyFont="1" applyBorder="1"/>
    <xf numFmtId="0" fontId="0" fillId="0" borderId="8" xfId="0" applyBorder="1"/>
    <xf numFmtId="0" fontId="0" fillId="0" borderId="8" xfId="0" applyBorder="1" applyAlignment="1">
      <alignment wrapText="1"/>
    </xf>
    <xf numFmtId="0" fontId="0" fillId="0" borderId="0" xfId="0" applyFont="1"/>
    <xf numFmtId="0" fontId="2" fillId="0" borderId="21" xfId="0" applyFont="1" applyBorder="1" applyAlignment="1">
      <alignment horizontal="center" vertical="center" wrapText="1"/>
    </xf>
    <xf numFmtId="3" fontId="1" fillId="0" borderId="20" xfId="0" applyNumberFormat="1" applyFont="1" applyBorder="1" applyAlignment="1">
      <alignment horizontal="right" vertical="center" wrapText="1"/>
    </xf>
    <xf numFmtId="3" fontId="1" fillId="0" borderId="22" xfId="0" applyNumberFormat="1" applyFont="1" applyBorder="1" applyAlignment="1">
      <alignment horizontal="right" vertical="center" wrapText="1"/>
    </xf>
    <xf numFmtId="3" fontId="21" fillId="0" borderId="22" xfId="0" applyNumberFormat="1" applyFont="1" applyBorder="1" applyAlignment="1">
      <alignment horizontal="right" vertical="center" wrapText="1"/>
    </xf>
    <xf numFmtId="3" fontId="2" fillId="0" borderId="22" xfId="0" applyNumberFormat="1" applyFont="1" applyBorder="1" applyAlignment="1">
      <alignment horizontal="right" vertical="center" wrapText="1"/>
    </xf>
    <xf numFmtId="3" fontId="16" fillId="0" borderId="22" xfId="0" applyNumberFormat="1" applyFont="1" applyBorder="1" applyAlignment="1">
      <alignment horizontal="left" vertical="center" wrapText="1"/>
    </xf>
    <xf numFmtId="3" fontId="1" fillId="0" borderId="22" xfId="0" applyNumberFormat="1" applyFont="1" applyBorder="1" applyAlignment="1">
      <alignment horizontal="right" vertical="top" wrapText="1"/>
    </xf>
    <xf numFmtId="3" fontId="4" fillId="0" borderId="4" xfId="0" applyNumberFormat="1" applyFont="1" applyBorder="1" applyAlignment="1">
      <alignment horizontal="right" vertical="center" wrapText="1"/>
    </xf>
    <xf numFmtId="3" fontId="1" fillId="0" borderId="23" xfId="0" applyNumberFormat="1" applyFont="1" applyBorder="1" applyAlignment="1">
      <alignment horizontal="right" vertical="center" wrapText="1"/>
    </xf>
    <xf numFmtId="3" fontId="1" fillId="0" borderId="24" xfId="0" applyNumberFormat="1" applyFont="1" applyBorder="1" applyAlignment="1">
      <alignment horizontal="right" vertical="center" wrapText="1"/>
    </xf>
    <xf numFmtId="3" fontId="1" fillId="0" borderId="25" xfId="0" applyNumberFormat="1" applyFont="1" applyBorder="1" applyAlignment="1">
      <alignment horizontal="right" vertical="center" wrapText="1"/>
    </xf>
    <xf numFmtId="3" fontId="1" fillId="0" borderId="26" xfId="0" applyNumberFormat="1" applyFont="1" applyBorder="1" applyAlignment="1">
      <alignment horizontal="right" vertical="center" wrapText="1"/>
    </xf>
    <xf numFmtId="0" fontId="2" fillId="0" borderId="13" xfId="0" applyFont="1" applyBorder="1" applyAlignment="1">
      <alignment horizontal="justify" vertical="center" wrapText="1"/>
    </xf>
    <xf numFmtId="0" fontId="0" fillId="0" borderId="14" xfId="0" applyBorder="1"/>
    <xf numFmtId="3" fontId="19" fillId="0" borderId="14" xfId="0" applyNumberFormat="1" applyFont="1" applyBorder="1"/>
    <xf numFmtId="0" fontId="13" fillId="0" borderId="10" xfId="0" applyFont="1" applyBorder="1"/>
    <xf numFmtId="3" fontId="20" fillId="0" borderId="26" xfId="0" applyNumberFormat="1" applyFont="1" applyBorder="1"/>
    <xf numFmtId="3" fontId="20" fillId="0" borderId="30" xfId="0" applyNumberFormat="1" applyFont="1" applyBorder="1"/>
    <xf numFmtId="0" fontId="13" fillId="0" borderId="10" xfId="0" applyFont="1" applyBorder="1" applyAlignment="1">
      <alignment horizontal="center"/>
    </xf>
    <xf numFmtId="3" fontId="20" fillId="0" borderId="26" xfId="0" applyNumberFormat="1" applyFont="1" applyBorder="1" applyAlignment="1">
      <alignment horizontal="center"/>
    </xf>
    <xf numFmtId="0" fontId="13" fillId="0" borderId="10" xfId="0" applyFont="1" applyFill="1" applyBorder="1"/>
    <xf numFmtId="0" fontId="13" fillId="0" borderId="10" xfId="0" applyFont="1" applyFill="1" applyBorder="1" applyAlignment="1">
      <alignment horizontal="center"/>
    </xf>
    <xf numFmtId="0" fontId="28" fillId="0" borderId="0" xfId="0" applyFont="1" applyAlignment="1">
      <alignment wrapText="1"/>
    </xf>
    <xf numFmtId="3" fontId="2" fillId="0" borderId="29" xfId="0" applyNumberFormat="1" applyFont="1" applyBorder="1" applyAlignment="1">
      <alignment horizontal="right" vertical="center" wrapText="1"/>
    </xf>
    <xf numFmtId="3" fontId="9" fillId="0" borderId="16" xfId="0" applyNumberFormat="1" applyFont="1" applyBorder="1" applyAlignment="1">
      <alignment horizontal="right" vertical="center" wrapText="1"/>
    </xf>
    <xf numFmtId="3" fontId="0" fillId="0" borderId="0" xfId="0" applyNumberFormat="1"/>
    <xf numFmtId="0" fontId="2" fillId="0" borderId="17" xfId="0" applyFont="1" applyBorder="1" applyAlignment="1">
      <alignment horizontal="center" vertical="center" wrapText="1"/>
    </xf>
    <xf numFmtId="0" fontId="0" fillId="0" borderId="0" xfId="0" applyBorder="1"/>
    <xf numFmtId="0" fontId="19" fillId="0" borderId="24" xfId="0" applyFont="1" applyBorder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3" fontId="0" fillId="0" borderId="8" xfId="0" applyNumberFormat="1" applyBorder="1"/>
    <xf numFmtId="3" fontId="0" fillId="0" borderId="14" xfId="0" applyNumberFormat="1" applyBorder="1"/>
    <xf numFmtId="3" fontId="0" fillId="0" borderId="8" xfId="0" applyNumberFormat="1" applyBorder="1" applyAlignment="1">
      <alignment wrapText="1"/>
    </xf>
    <xf numFmtId="3" fontId="13" fillId="0" borderId="25" xfId="0" applyNumberFormat="1" applyFont="1" applyBorder="1"/>
    <xf numFmtId="3" fontId="13" fillId="0" borderId="25" xfId="0" applyNumberFormat="1" applyFont="1" applyBorder="1" applyAlignment="1">
      <alignment horizontal="center"/>
    </xf>
    <xf numFmtId="3" fontId="13" fillId="0" borderId="25" xfId="0" applyNumberFormat="1" applyFont="1" applyFill="1" applyBorder="1"/>
    <xf numFmtId="3" fontId="13" fillId="0" borderId="25" xfId="0" applyNumberFormat="1" applyFont="1" applyFill="1" applyBorder="1" applyAlignment="1">
      <alignment horizontal="center"/>
    </xf>
    <xf numFmtId="0" fontId="2" fillId="0" borderId="32" xfId="0" applyFont="1" applyBorder="1" applyAlignment="1">
      <alignment horizontal="center" vertical="center" wrapText="1"/>
    </xf>
    <xf numFmtId="3" fontId="1" fillId="0" borderId="29" xfId="0" applyNumberFormat="1" applyFont="1" applyBorder="1" applyAlignment="1">
      <alignment horizontal="right" vertical="center" wrapText="1"/>
    </xf>
    <xf numFmtId="3" fontId="21" fillId="0" borderId="8" xfId="0" applyNumberFormat="1" applyFont="1" applyBorder="1" applyAlignment="1">
      <alignment horizontal="right" vertical="center" wrapText="1"/>
    </xf>
    <xf numFmtId="3" fontId="16" fillId="0" borderId="8" xfId="0" applyNumberFormat="1" applyFont="1" applyBorder="1" applyAlignment="1">
      <alignment horizontal="left" vertical="center" wrapText="1"/>
    </xf>
    <xf numFmtId="3" fontId="1" fillId="0" borderId="8" xfId="0" applyNumberFormat="1" applyFont="1" applyBorder="1" applyAlignment="1">
      <alignment horizontal="right" vertical="top" wrapText="1"/>
    </xf>
    <xf numFmtId="3" fontId="4" fillId="0" borderId="32" xfId="0" applyNumberFormat="1" applyFont="1" applyBorder="1" applyAlignment="1">
      <alignment horizontal="right" vertical="center" wrapText="1"/>
    </xf>
    <xf numFmtId="3" fontId="4" fillId="0" borderId="22" xfId="0" applyNumberFormat="1" applyFont="1" applyBorder="1" applyAlignment="1">
      <alignment horizontal="right" vertical="center" wrapText="1"/>
    </xf>
    <xf numFmtId="3" fontId="4" fillId="0" borderId="8" xfId="0" applyNumberFormat="1" applyFont="1" applyBorder="1" applyAlignment="1">
      <alignment horizontal="right" vertical="center" wrapText="1"/>
    </xf>
    <xf numFmtId="3" fontId="1" fillId="0" borderId="17" xfId="0" applyNumberFormat="1" applyFont="1" applyBorder="1" applyAlignment="1">
      <alignment horizontal="right" vertical="center" wrapText="1"/>
    </xf>
    <xf numFmtId="3" fontId="1" fillId="0" borderId="27" xfId="0" applyNumberFormat="1" applyFont="1" applyBorder="1" applyAlignment="1">
      <alignment horizontal="right" vertical="center" wrapText="1"/>
    </xf>
    <xf numFmtId="3" fontId="4" fillId="0" borderId="27" xfId="0" applyNumberFormat="1" applyFont="1" applyBorder="1" applyAlignment="1">
      <alignment horizontal="right" vertical="center" wrapText="1"/>
    </xf>
    <xf numFmtId="3" fontId="2" fillId="0" borderId="27" xfId="0" applyNumberFormat="1" applyFont="1" applyBorder="1" applyAlignment="1">
      <alignment horizontal="right" vertical="center" wrapText="1"/>
    </xf>
    <xf numFmtId="3" fontId="4" fillId="0" borderId="18" xfId="0" applyNumberFormat="1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3" fontId="2" fillId="0" borderId="36" xfId="0" applyNumberFormat="1" applyFont="1" applyBorder="1" applyAlignment="1">
      <alignment horizontal="right" vertical="center" wrapText="1"/>
    </xf>
    <xf numFmtId="3" fontId="1" fillId="0" borderId="37" xfId="0" applyNumberFormat="1" applyFont="1" applyBorder="1" applyAlignment="1">
      <alignment horizontal="right" vertical="center" wrapText="1"/>
    </xf>
    <xf numFmtId="3" fontId="9" fillId="0" borderId="38" xfId="0" applyNumberFormat="1" applyFont="1" applyBorder="1" applyAlignment="1">
      <alignment horizontal="right" vertical="center" wrapText="1"/>
    </xf>
    <xf numFmtId="0" fontId="1" fillId="0" borderId="10" xfId="0" applyFont="1" applyBorder="1" applyAlignment="1">
      <alignment vertical="center"/>
    </xf>
    <xf numFmtId="0" fontId="2" fillId="0" borderId="3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9" fillId="0" borderId="8" xfId="0" applyNumberFormat="1" applyFont="1" applyBorder="1" applyAlignment="1">
      <alignment horizontal="right" vertical="center" wrapText="1"/>
    </xf>
    <xf numFmtId="3" fontId="9" fillId="0" borderId="22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0" fontId="29" fillId="0" borderId="41" xfId="0" applyFont="1" applyBorder="1" applyAlignment="1">
      <alignment horizontal="center" vertical="center" wrapText="1"/>
    </xf>
    <xf numFmtId="0" fontId="29" fillId="0" borderId="31" xfId="0" applyFont="1" applyBorder="1" applyAlignment="1">
      <alignment horizontal="center" vertical="top" wrapText="1"/>
    </xf>
    <xf numFmtId="0" fontId="29" fillId="0" borderId="5" xfId="0" applyFont="1" applyBorder="1" applyAlignment="1">
      <alignment horizontal="center" vertical="top" wrapText="1"/>
    </xf>
    <xf numFmtId="0" fontId="29" fillId="0" borderId="20" xfId="0" applyFont="1" applyBorder="1" applyAlignment="1">
      <alignment horizontal="center" vertical="top" wrapText="1"/>
    </xf>
    <xf numFmtId="0" fontId="29" fillId="0" borderId="42" xfId="0" applyFont="1" applyBorder="1" applyAlignment="1">
      <alignment horizontal="justify" vertical="center" wrapText="1"/>
    </xf>
    <xf numFmtId="3" fontId="29" fillId="0" borderId="28" xfId="0" applyNumberFormat="1" applyFont="1" applyBorder="1" applyAlignment="1">
      <alignment horizontal="right" vertical="center" wrapText="1"/>
    </xf>
    <xf numFmtId="3" fontId="29" fillId="0" borderId="8" xfId="0" applyNumberFormat="1" applyFont="1" applyBorder="1" applyAlignment="1">
      <alignment horizontal="right" vertical="center" wrapText="1"/>
    </xf>
    <xf numFmtId="3" fontId="29" fillId="0" borderId="22" xfId="0" applyNumberFormat="1" applyFont="1" applyBorder="1" applyAlignment="1">
      <alignment horizontal="right" vertical="center" wrapText="1"/>
    </xf>
    <xf numFmtId="3" fontId="29" fillId="0" borderId="8" xfId="0" applyNumberFormat="1" applyFont="1" applyBorder="1" applyAlignment="1">
      <alignment horizontal="right" vertical="top" wrapText="1"/>
    </xf>
    <xf numFmtId="3" fontId="29" fillId="0" borderId="22" xfId="0" applyNumberFormat="1" applyFont="1" applyBorder="1" applyAlignment="1">
      <alignment horizontal="right" vertical="top" wrapText="1"/>
    </xf>
    <xf numFmtId="0" fontId="30" fillId="0" borderId="42" xfId="0" applyFont="1" applyBorder="1" applyAlignment="1">
      <alignment horizontal="justify" vertical="top" wrapText="1"/>
    </xf>
    <xf numFmtId="3" fontId="30" fillId="0" borderId="28" xfId="0" applyNumberFormat="1" applyFont="1" applyBorder="1" applyAlignment="1">
      <alignment horizontal="right" vertical="top" wrapText="1"/>
    </xf>
    <xf numFmtId="3" fontId="30" fillId="0" borderId="8" xfId="0" applyNumberFormat="1" applyFont="1" applyBorder="1" applyAlignment="1">
      <alignment horizontal="right" vertical="top" wrapText="1"/>
    </xf>
    <xf numFmtId="3" fontId="30" fillId="0" borderId="22" xfId="0" applyNumberFormat="1" applyFont="1" applyBorder="1" applyAlignment="1">
      <alignment horizontal="right" vertical="top" wrapText="1"/>
    </xf>
    <xf numFmtId="49" fontId="30" fillId="0" borderId="42" xfId="0" applyNumberFormat="1" applyFont="1" applyBorder="1" applyAlignment="1">
      <alignment horizontal="justify" vertical="top" wrapText="1"/>
    </xf>
    <xf numFmtId="0" fontId="31" fillId="0" borderId="8" xfId="0" applyFont="1" applyBorder="1" applyAlignment="1">
      <alignment vertical="top" wrapText="1"/>
    </xf>
    <xf numFmtId="0" fontId="31" fillId="0" borderId="22" xfId="0" applyFont="1" applyBorder="1" applyAlignment="1">
      <alignment vertical="top" wrapText="1"/>
    </xf>
    <xf numFmtId="0" fontId="29" fillId="0" borderId="42" xfId="0" applyFont="1" applyBorder="1" applyAlignment="1">
      <alignment horizontal="justify" vertical="top" wrapText="1"/>
    </xf>
    <xf numFmtId="3" fontId="29" fillId="0" borderId="28" xfId="0" applyNumberFormat="1" applyFont="1" applyBorder="1" applyAlignment="1">
      <alignment horizontal="right" vertical="top" wrapText="1"/>
    </xf>
    <xf numFmtId="0" fontId="30" fillId="0" borderId="8" xfId="0" applyFont="1" applyBorder="1" applyAlignment="1">
      <alignment horizontal="right" vertical="top" wrapText="1"/>
    </xf>
    <xf numFmtId="0" fontId="30" fillId="0" borderId="22" xfId="0" applyFont="1" applyBorder="1" applyAlignment="1">
      <alignment horizontal="right" vertical="top" wrapText="1"/>
    </xf>
    <xf numFmtId="0" fontId="11" fillId="0" borderId="34" xfId="0" applyFont="1" applyBorder="1" applyAlignment="1">
      <alignment horizontal="justify" vertical="top" wrapText="1"/>
    </xf>
    <xf numFmtId="3" fontId="11" fillId="0" borderId="15" xfId="0" applyNumberFormat="1" applyFont="1" applyBorder="1" applyAlignment="1">
      <alignment horizontal="right" vertical="top" wrapText="1"/>
    </xf>
    <xf numFmtId="0" fontId="29" fillId="0" borderId="43" xfId="0" applyFont="1" applyBorder="1" applyAlignment="1">
      <alignment horizontal="justify" vertical="center" wrapText="1"/>
    </xf>
    <xf numFmtId="3" fontId="29" fillId="0" borderId="36" xfId="0" applyNumberFormat="1" applyFont="1" applyBorder="1" applyAlignment="1">
      <alignment horizontal="right" vertical="center" wrapText="1"/>
    </xf>
    <xf numFmtId="3" fontId="29" fillId="0" borderId="32" xfId="0" applyNumberFormat="1" applyFont="1" applyBorder="1" applyAlignment="1">
      <alignment horizontal="right" vertical="center" wrapText="1"/>
    </xf>
    <xf numFmtId="3" fontId="29" fillId="0" borderId="21" xfId="0" applyNumberFormat="1" applyFont="1" applyBorder="1" applyAlignment="1">
      <alignment horizontal="right" vertical="center" wrapText="1"/>
    </xf>
    <xf numFmtId="0" fontId="32" fillId="0" borderId="42" xfId="0" applyFont="1" applyBorder="1" applyAlignment="1">
      <alignment horizontal="justify" vertical="center" wrapText="1"/>
    </xf>
    <xf numFmtId="3" fontId="32" fillId="0" borderId="28" xfId="0" applyNumberFormat="1" applyFont="1" applyBorder="1" applyAlignment="1">
      <alignment horizontal="right" vertical="center" wrapText="1"/>
    </xf>
    <xf numFmtId="3" fontId="32" fillId="0" borderId="8" xfId="0" applyNumberFormat="1" applyFont="1" applyBorder="1" applyAlignment="1">
      <alignment horizontal="right" vertical="center" wrapText="1"/>
    </xf>
    <xf numFmtId="3" fontId="32" fillId="0" borderId="22" xfId="0" applyNumberFormat="1" applyFont="1" applyBorder="1" applyAlignment="1">
      <alignment horizontal="right" vertical="center" wrapText="1"/>
    </xf>
    <xf numFmtId="0" fontId="29" fillId="0" borderId="33" xfId="0" applyFont="1" applyBorder="1" applyAlignment="1">
      <alignment horizontal="justify" vertical="center" wrapText="1"/>
    </xf>
    <xf numFmtId="3" fontId="29" fillId="0" borderId="40" xfId="0" applyNumberFormat="1" applyFont="1" applyBorder="1" applyAlignment="1">
      <alignment horizontal="right" vertical="center" wrapText="1"/>
    </xf>
    <xf numFmtId="0" fontId="34" fillId="0" borderId="13" xfId="0" applyFont="1" applyBorder="1" applyAlignment="1">
      <alignment horizontal="justify" vertical="center" wrapText="1"/>
    </xf>
    <xf numFmtId="0" fontId="14" fillId="0" borderId="27" xfId="0" applyFont="1" applyBorder="1" applyAlignment="1"/>
    <xf numFmtId="0" fontId="14" fillId="0" borderId="28" xfId="0" applyFont="1" applyBorder="1" applyAlignment="1"/>
    <xf numFmtId="0" fontId="0" fillId="0" borderId="28" xfId="0" applyBorder="1" applyAlignment="1"/>
    <xf numFmtId="0" fontId="14" fillId="0" borderId="35" xfId="0" applyFont="1" applyBorder="1" applyAlignment="1"/>
    <xf numFmtId="0" fontId="14" fillId="0" borderId="15" xfId="0" applyFont="1" applyBorder="1" applyAlignment="1"/>
    <xf numFmtId="0" fontId="0" fillId="0" borderId="15" xfId="0" applyBorder="1" applyAlignment="1"/>
    <xf numFmtId="0" fontId="14" fillId="0" borderId="17" xfId="0" applyFont="1" applyBorder="1" applyAlignment="1"/>
    <xf numFmtId="0" fontId="14" fillId="0" borderId="31" xfId="0" applyFont="1" applyBorder="1" applyAlignment="1"/>
    <xf numFmtId="0" fontId="0" fillId="0" borderId="31" xfId="0" applyBorder="1" applyAlignment="1"/>
    <xf numFmtId="0" fontId="17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justify" vertical="top" wrapText="1"/>
    </xf>
    <xf numFmtId="0" fontId="33" fillId="0" borderId="34" xfId="0" applyFont="1" applyBorder="1" applyAlignment="1">
      <alignment horizontal="justify" vertical="top" wrapText="1"/>
    </xf>
    <xf numFmtId="3" fontId="29" fillId="0" borderId="14" xfId="0" applyNumberFormat="1" applyFont="1" applyBorder="1" applyAlignment="1">
      <alignment horizontal="right" vertical="center" wrapText="1"/>
    </xf>
    <xf numFmtId="3" fontId="29" fillId="0" borderId="39" xfId="0" applyNumberFormat="1" applyFont="1" applyBorder="1" applyAlignment="1">
      <alignment horizontal="right" vertical="center" wrapText="1"/>
    </xf>
    <xf numFmtId="3" fontId="29" fillId="0" borderId="8" xfId="0" applyNumberFormat="1" applyFont="1" applyBorder="1" applyAlignment="1">
      <alignment horizontal="right" vertical="center" wrapText="1"/>
    </xf>
    <xf numFmtId="3" fontId="29" fillId="0" borderId="22" xfId="0" applyNumberFormat="1" applyFont="1" applyBorder="1" applyAlignment="1">
      <alignment horizontal="right" vertical="center" wrapText="1"/>
    </xf>
    <xf numFmtId="3" fontId="29" fillId="0" borderId="3" xfId="0" applyNumberFormat="1" applyFont="1" applyBorder="1" applyAlignment="1">
      <alignment horizontal="right" vertical="center" wrapText="1"/>
    </xf>
    <xf numFmtId="0" fontId="33" fillId="0" borderId="44" xfId="0" applyFont="1" applyBorder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0" fontId="15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3">
    <cellStyle name="Normál" xfId="0" builtinId="0"/>
    <cellStyle name="Normál 2" xfId="2"/>
    <cellStyle name="Normál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8"/>
  <sheetViews>
    <sheetView showWhiteSpace="0" view="pageLayout" zoomScale="124" zoomScaleSheetLayoutView="100" zoomScalePageLayoutView="124" workbookViewId="0">
      <selection activeCell="B102" sqref="B102"/>
    </sheetView>
  </sheetViews>
  <sheetFormatPr defaultColWidth="9.42578125" defaultRowHeight="12.75"/>
  <cols>
    <col min="1" max="1" width="9.42578125" customWidth="1"/>
    <col min="2" max="2" width="74.28515625" customWidth="1"/>
    <col min="3" max="3" width="18.42578125" customWidth="1"/>
    <col min="4" max="4" width="15.85546875" customWidth="1"/>
    <col min="5" max="5" width="19.28515625" customWidth="1"/>
  </cols>
  <sheetData>
    <row r="1" spans="1:5" ht="37.5" customHeight="1">
      <c r="A1" s="38"/>
      <c r="B1" s="38" t="s">
        <v>0</v>
      </c>
      <c r="C1" s="45" t="s">
        <v>62</v>
      </c>
      <c r="D1" s="38" t="s">
        <v>220</v>
      </c>
      <c r="E1" s="38" t="s">
        <v>63</v>
      </c>
    </row>
    <row r="2" spans="1:5" ht="15">
      <c r="A2" s="38">
        <v>1</v>
      </c>
      <c r="B2" s="38">
        <v>2</v>
      </c>
      <c r="C2" s="38">
        <v>3</v>
      </c>
      <c r="D2" s="38">
        <v>4</v>
      </c>
      <c r="E2" s="38">
        <v>5</v>
      </c>
    </row>
    <row r="3" spans="1:5">
      <c r="A3" s="39" t="s">
        <v>31</v>
      </c>
      <c r="B3" s="40" t="s">
        <v>105</v>
      </c>
      <c r="C3" s="48">
        <v>4004287</v>
      </c>
      <c r="D3" s="41">
        <v>0</v>
      </c>
      <c r="E3" s="41">
        <v>2639664</v>
      </c>
    </row>
    <row r="4" spans="1:5">
      <c r="A4" s="39" t="s">
        <v>32</v>
      </c>
      <c r="B4" s="40" t="s">
        <v>106</v>
      </c>
      <c r="C4" s="41">
        <v>46275185</v>
      </c>
      <c r="D4" s="41">
        <v>0</v>
      </c>
      <c r="E4" s="41">
        <v>40460926</v>
      </c>
    </row>
    <row r="5" spans="1:5">
      <c r="A5" s="42" t="s">
        <v>34</v>
      </c>
      <c r="B5" s="43" t="s">
        <v>107</v>
      </c>
      <c r="C5" s="44">
        <f>SUM(C3:C4)</f>
        <v>50279472</v>
      </c>
      <c r="D5" s="44">
        <f t="shared" ref="D5:E5" si="0">SUM(D3:D4)</f>
        <v>0</v>
      </c>
      <c r="E5" s="44">
        <f t="shared" si="0"/>
        <v>43100590</v>
      </c>
    </row>
    <row r="6" spans="1:5" ht="13.5" customHeight="1">
      <c r="A6" s="39" t="s">
        <v>35</v>
      </c>
      <c r="B6" s="40" t="s">
        <v>108</v>
      </c>
      <c r="C6" s="41">
        <v>19135546317</v>
      </c>
      <c r="D6" s="41">
        <v>0</v>
      </c>
      <c r="E6" s="41">
        <v>19836104210</v>
      </c>
    </row>
    <row r="7" spans="1:5" ht="18" customHeight="1">
      <c r="A7" s="39" t="s">
        <v>36</v>
      </c>
      <c r="B7" s="40" t="s">
        <v>109</v>
      </c>
      <c r="C7" s="41">
        <v>789500305</v>
      </c>
      <c r="D7" s="41">
        <v>0</v>
      </c>
      <c r="E7" s="41">
        <v>901103483</v>
      </c>
    </row>
    <row r="8" spans="1:5">
      <c r="A8" s="39" t="s">
        <v>37</v>
      </c>
      <c r="B8" s="40" t="s">
        <v>110</v>
      </c>
      <c r="C8" s="41">
        <v>53293399</v>
      </c>
      <c r="D8" s="41">
        <v>0</v>
      </c>
      <c r="E8" s="41">
        <v>133483789</v>
      </c>
    </row>
    <row r="9" spans="1:5">
      <c r="A9" s="42" t="s">
        <v>39</v>
      </c>
      <c r="B9" s="43" t="s">
        <v>66</v>
      </c>
      <c r="C9" s="44">
        <f>SUM(C6:C8)</f>
        <v>19978340021</v>
      </c>
      <c r="D9" s="44">
        <f t="shared" ref="D9:E9" si="1">SUM(D6:D8)</f>
        <v>0</v>
      </c>
      <c r="E9" s="44">
        <f t="shared" si="1"/>
        <v>20870691482</v>
      </c>
    </row>
    <row r="10" spans="1:5" ht="15.75" customHeight="1">
      <c r="A10" s="39" t="s">
        <v>40</v>
      </c>
      <c r="B10" s="40" t="s">
        <v>111</v>
      </c>
      <c r="C10" s="41">
        <v>122122000</v>
      </c>
      <c r="D10" s="41">
        <v>0</v>
      </c>
      <c r="E10" s="41">
        <v>122122000</v>
      </c>
    </row>
    <row r="11" spans="1:5" ht="13.5" customHeight="1">
      <c r="A11" s="39" t="s">
        <v>42</v>
      </c>
      <c r="B11" s="40" t="s">
        <v>112</v>
      </c>
      <c r="C11" s="41">
        <v>121990000</v>
      </c>
      <c r="D11" s="41">
        <v>0</v>
      </c>
      <c r="E11" s="41">
        <v>121990000</v>
      </c>
    </row>
    <row r="12" spans="1:5">
      <c r="A12" s="39" t="s">
        <v>44</v>
      </c>
      <c r="B12" s="47" t="s">
        <v>270</v>
      </c>
      <c r="C12" s="41">
        <v>132000</v>
      </c>
      <c r="D12" s="41">
        <v>0</v>
      </c>
      <c r="E12" s="41">
        <v>132000</v>
      </c>
    </row>
    <row r="13" spans="1:5" ht="18" customHeight="1">
      <c r="A13" s="42">
        <v>22</v>
      </c>
      <c r="B13" s="43" t="s">
        <v>67</v>
      </c>
      <c r="C13" s="44">
        <f>SUM(C11:C12)</f>
        <v>122122000</v>
      </c>
      <c r="D13" s="44">
        <f t="shared" ref="D13:E13" si="2">SUM(D11:D12)</f>
        <v>0</v>
      </c>
      <c r="E13" s="44">
        <f t="shared" si="2"/>
        <v>122122000</v>
      </c>
    </row>
    <row r="14" spans="1:5" s="55" customFormat="1" ht="18" customHeight="1">
      <c r="A14" s="46">
        <v>23</v>
      </c>
      <c r="B14" s="47" t="s">
        <v>244</v>
      </c>
      <c r="C14" s="48">
        <v>2412724821</v>
      </c>
      <c r="D14" s="48">
        <v>0</v>
      </c>
      <c r="E14" s="48">
        <v>2361485097</v>
      </c>
    </row>
    <row r="15" spans="1:5" s="55" customFormat="1" ht="18" customHeight="1">
      <c r="A15" s="46">
        <v>25</v>
      </c>
      <c r="B15" s="47" t="s">
        <v>245</v>
      </c>
      <c r="C15" s="48">
        <v>2412724821</v>
      </c>
      <c r="D15" s="48">
        <v>0</v>
      </c>
      <c r="E15" s="48">
        <v>2361485097</v>
      </c>
    </row>
    <row r="16" spans="1:5" s="27" customFormat="1" ht="18" customHeight="1">
      <c r="A16" s="49">
        <v>28</v>
      </c>
      <c r="B16" s="50" t="s">
        <v>246</v>
      </c>
      <c r="C16" s="51">
        <f>SUM(C15)</f>
        <v>2412724821</v>
      </c>
      <c r="D16" s="51">
        <f t="shared" ref="D16:E16" si="3">SUM(D15)</f>
        <v>0</v>
      </c>
      <c r="E16" s="51">
        <f t="shared" si="3"/>
        <v>2361485097</v>
      </c>
    </row>
    <row r="17" spans="1:5" ht="27.75" customHeight="1">
      <c r="A17" s="42">
        <v>29</v>
      </c>
      <c r="B17" s="43" t="s">
        <v>68</v>
      </c>
      <c r="C17" s="44">
        <f>SUM(C5,C9,C13,C16)</f>
        <v>22563466314</v>
      </c>
      <c r="D17" s="44">
        <f t="shared" ref="D17:E17" si="4">SUM(D5,D9,D13,D16)</f>
        <v>0</v>
      </c>
      <c r="E17" s="44">
        <f t="shared" si="4"/>
        <v>23397399169</v>
      </c>
    </row>
    <row r="18" spans="1:5">
      <c r="A18" s="39">
        <v>30</v>
      </c>
      <c r="B18" s="40" t="s">
        <v>113</v>
      </c>
      <c r="C18" s="41">
        <v>12600960</v>
      </c>
      <c r="D18" s="41">
        <v>0</v>
      </c>
      <c r="E18" s="41">
        <v>17843247</v>
      </c>
    </row>
    <row r="19" spans="1:5">
      <c r="A19" s="39">
        <v>33</v>
      </c>
      <c r="B19" s="40" t="s">
        <v>171</v>
      </c>
      <c r="C19" s="41">
        <v>5100840</v>
      </c>
      <c r="D19" s="41">
        <v>0</v>
      </c>
      <c r="E19" s="41">
        <v>0</v>
      </c>
    </row>
    <row r="20" spans="1:5">
      <c r="A20" s="42">
        <v>35</v>
      </c>
      <c r="B20" s="43" t="s">
        <v>69</v>
      </c>
      <c r="C20" s="44">
        <f>SUM(C18:C19)</f>
        <v>17701800</v>
      </c>
      <c r="D20" s="44">
        <f t="shared" ref="D20:E20" si="5">SUM(D18:D19)</f>
        <v>0</v>
      </c>
      <c r="E20" s="44">
        <f t="shared" si="5"/>
        <v>17843247</v>
      </c>
    </row>
    <row r="21" spans="1:5" ht="15.75" customHeight="1">
      <c r="A21" s="42">
        <v>45</v>
      </c>
      <c r="B21" s="43" t="s">
        <v>114</v>
      </c>
      <c r="C21" s="44">
        <f>SUM(C20)</f>
        <v>17701800</v>
      </c>
      <c r="D21" s="44">
        <f t="shared" ref="D21:E21" si="6">SUM(D20)</f>
        <v>0</v>
      </c>
      <c r="E21" s="44">
        <f t="shared" si="6"/>
        <v>17843247</v>
      </c>
    </row>
    <row r="22" spans="1:5">
      <c r="A22" s="39">
        <v>49</v>
      </c>
      <c r="B22" s="40" t="s">
        <v>115</v>
      </c>
      <c r="C22" s="41">
        <v>1689900</v>
      </c>
      <c r="D22" s="41">
        <v>0</v>
      </c>
      <c r="E22" s="41">
        <v>1595410</v>
      </c>
    </row>
    <row r="23" spans="1:5" ht="15" customHeight="1">
      <c r="A23" s="42">
        <v>52</v>
      </c>
      <c r="B23" s="43" t="s">
        <v>116</v>
      </c>
      <c r="C23" s="51">
        <f>SUM(C22)</f>
        <v>1689900</v>
      </c>
      <c r="D23" s="51">
        <f t="shared" ref="D23:E23" si="7">SUM(D22)</f>
        <v>0</v>
      </c>
      <c r="E23" s="51">
        <f t="shared" si="7"/>
        <v>1595410</v>
      </c>
    </row>
    <row r="24" spans="1:5">
      <c r="A24" s="39">
        <v>53</v>
      </c>
      <c r="B24" s="47" t="s">
        <v>117</v>
      </c>
      <c r="C24" s="41">
        <v>459692579</v>
      </c>
      <c r="D24" s="41">
        <v>0</v>
      </c>
      <c r="E24" s="41">
        <v>246459818</v>
      </c>
    </row>
    <row r="25" spans="1:5">
      <c r="A25" s="39">
        <v>54</v>
      </c>
      <c r="B25" s="40" t="s">
        <v>226</v>
      </c>
      <c r="C25" s="41">
        <v>24498623</v>
      </c>
      <c r="D25" s="41">
        <v>0</v>
      </c>
      <c r="E25" s="41">
        <v>6042583</v>
      </c>
    </row>
    <row r="26" spans="1:5">
      <c r="A26" s="42">
        <v>55</v>
      </c>
      <c r="B26" s="43" t="s">
        <v>118</v>
      </c>
      <c r="C26" s="44">
        <f>SUM(C24:C25)</f>
        <v>484191202</v>
      </c>
      <c r="D26" s="44">
        <f t="shared" ref="D26:E26" si="8">SUM(D24:D25)</f>
        <v>0</v>
      </c>
      <c r="E26" s="44">
        <f t="shared" si="8"/>
        <v>252502401</v>
      </c>
    </row>
    <row r="27" spans="1:5">
      <c r="A27" s="39">
        <v>56</v>
      </c>
      <c r="B27" s="40" t="s">
        <v>119</v>
      </c>
      <c r="C27" s="41">
        <v>542</v>
      </c>
      <c r="D27" s="41">
        <v>0</v>
      </c>
      <c r="E27" s="41">
        <v>1638</v>
      </c>
    </row>
    <row r="28" spans="1:5">
      <c r="A28" s="42">
        <v>58</v>
      </c>
      <c r="B28" s="43" t="s">
        <v>120</v>
      </c>
      <c r="C28" s="51">
        <f>SUM(C27)</f>
        <v>542</v>
      </c>
      <c r="D28" s="51">
        <f t="shared" ref="D28:E28" si="9">SUM(D27)</f>
        <v>0</v>
      </c>
      <c r="E28" s="51">
        <f t="shared" si="9"/>
        <v>1638</v>
      </c>
    </row>
    <row r="29" spans="1:5">
      <c r="A29" s="42">
        <v>59</v>
      </c>
      <c r="B29" s="43" t="s">
        <v>121</v>
      </c>
      <c r="C29" s="44">
        <f>SUM(C26,C23,C28)</f>
        <v>485881644</v>
      </c>
      <c r="D29" s="44">
        <f t="shared" ref="D29:E29" si="10">SUM(D26,D23,D28)</f>
        <v>0</v>
      </c>
      <c r="E29" s="44">
        <f t="shared" si="10"/>
        <v>254099449</v>
      </c>
    </row>
    <row r="30" spans="1:5" ht="26.25" customHeight="1">
      <c r="A30" s="39">
        <v>60</v>
      </c>
      <c r="B30" s="47" t="s">
        <v>122</v>
      </c>
      <c r="C30" s="41">
        <v>18130341</v>
      </c>
      <c r="D30" s="41">
        <v>0</v>
      </c>
      <c r="E30" s="41">
        <v>16630341</v>
      </c>
    </row>
    <row r="31" spans="1:5" ht="26.25" customHeight="1">
      <c r="A31" s="39">
        <v>61</v>
      </c>
      <c r="B31" s="47" t="s">
        <v>240</v>
      </c>
      <c r="C31" s="41">
        <v>16610002</v>
      </c>
      <c r="D31" s="41"/>
      <c r="E31" s="41">
        <v>16610002</v>
      </c>
    </row>
    <row r="32" spans="1:5" ht="27.75" customHeight="1">
      <c r="A32" s="39">
        <v>62</v>
      </c>
      <c r="B32" s="40" t="s">
        <v>123</v>
      </c>
      <c r="C32" s="41">
        <v>54490363</v>
      </c>
      <c r="D32" s="41">
        <v>0</v>
      </c>
      <c r="E32" s="41">
        <v>54490363</v>
      </c>
    </row>
    <row r="33" spans="1:5" ht="30.75" customHeight="1">
      <c r="A33" s="39">
        <v>63</v>
      </c>
      <c r="B33" s="40" t="s">
        <v>124</v>
      </c>
      <c r="C33" s="41">
        <v>53000000</v>
      </c>
      <c r="D33" s="41">
        <v>0</v>
      </c>
      <c r="E33" s="41">
        <v>53000000</v>
      </c>
    </row>
    <row r="34" spans="1:5" ht="28.5" customHeight="1">
      <c r="A34" s="39">
        <v>64</v>
      </c>
      <c r="B34" s="40" t="s">
        <v>125</v>
      </c>
      <c r="C34" s="41">
        <v>19869334</v>
      </c>
      <c r="D34" s="41">
        <v>0</v>
      </c>
      <c r="E34" s="41">
        <v>14116301</v>
      </c>
    </row>
    <row r="35" spans="1:5" ht="28.5" customHeight="1">
      <c r="A35" s="39">
        <v>65</v>
      </c>
      <c r="B35" s="47" t="s">
        <v>247</v>
      </c>
      <c r="C35" s="41">
        <v>3</v>
      </c>
      <c r="D35" s="41">
        <v>0</v>
      </c>
      <c r="E35" s="41">
        <v>3</v>
      </c>
    </row>
    <row r="36" spans="1:5" ht="15.75" customHeight="1">
      <c r="A36" s="39">
        <v>68</v>
      </c>
      <c r="B36" s="47" t="s">
        <v>126</v>
      </c>
      <c r="C36" s="41">
        <v>5422603</v>
      </c>
      <c r="D36" s="41">
        <v>0</v>
      </c>
      <c r="E36" s="41">
        <v>4250713</v>
      </c>
    </row>
    <row r="37" spans="1:5" ht="25.5">
      <c r="A37" s="39">
        <v>69</v>
      </c>
      <c r="B37" s="40" t="s">
        <v>127</v>
      </c>
      <c r="C37" s="41">
        <v>12510536</v>
      </c>
      <c r="D37" s="41">
        <v>0</v>
      </c>
      <c r="E37" s="41">
        <v>6275762</v>
      </c>
    </row>
    <row r="38" spans="1:5" ht="25.5">
      <c r="A38" s="39">
        <v>70</v>
      </c>
      <c r="B38" s="40" t="s">
        <v>128</v>
      </c>
      <c r="C38" s="41">
        <v>1936192</v>
      </c>
      <c r="D38" s="41">
        <v>0</v>
      </c>
      <c r="E38" s="41">
        <v>3589923</v>
      </c>
    </row>
    <row r="39" spans="1:5" ht="24" customHeight="1">
      <c r="A39" s="39">
        <v>71</v>
      </c>
      <c r="B39" s="47" t="s">
        <v>129</v>
      </c>
      <c r="C39" s="41">
        <v>126882726</v>
      </c>
      <c r="D39" s="41">
        <v>0</v>
      </c>
      <c r="E39" s="41">
        <v>106743458</v>
      </c>
    </row>
    <row r="40" spans="1:5" ht="25.5" customHeight="1">
      <c r="A40" s="39">
        <v>72</v>
      </c>
      <c r="B40" s="40" t="s">
        <v>130</v>
      </c>
      <c r="C40" s="41">
        <v>65252661</v>
      </c>
      <c r="D40" s="41">
        <v>0</v>
      </c>
      <c r="E40" s="41">
        <v>39535713</v>
      </c>
    </row>
    <row r="41" spans="1:5" ht="19.5" customHeight="1">
      <c r="A41" s="39">
        <v>73</v>
      </c>
      <c r="B41" s="40" t="s">
        <v>217</v>
      </c>
      <c r="C41" s="41">
        <v>0</v>
      </c>
      <c r="D41" s="41">
        <v>0</v>
      </c>
      <c r="E41" s="41">
        <v>3398800</v>
      </c>
    </row>
    <row r="42" spans="1:5" ht="19.5" customHeight="1">
      <c r="A42" s="39">
        <v>74</v>
      </c>
      <c r="B42" s="40" t="s">
        <v>131</v>
      </c>
      <c r="C42" s="41">
        <v>11319458</v>
      </c>
      <c r="D42" s="41">
        <v>0</v>
      </c>
      <c r="E42" s="41">
        <v>13356818</v>
      </c>
    </row>
    <row r="43" spans="1:5" ht="27.75" customHeight="1">
      <c r="A43" s="39">
        <v>75</v>
      </c>
      <c r="B43" s="40" t="s">
        <v>132</v>
      </c>
      <c r="C43" s="41">
        <v>15182320</v>
      </c>
      <c r="D43" s="41">
        <v>0</v>
      </c>
      <c r="E43" s="41">
        <v>10655046</v>
      </c>
    </row>
    <row r="44" spans="1:5" ht="28.5" customHeight="1">
      <c r="A44" s="39">
        <v>76</v>
      </c>
      <c r="B44" s="47" t="s">
        <v>133</v>
      </c>
      <c r="C44" s="41">
        <v>514000</v>
      </c>
      <c r="D44" s="41">
        <v>0</v>
      </c>
      <c r="E44" s="41">
        <v>5326000</v>
      </c>
    </row>
    <row r="45" spans="1:5" ht="28.5" customHeight="1">
      <c r="A45" s="39">
        <v>79</v>
      </c>
      <c r="B45" s="47" t="s">
        <v>248</v>
      </c>
      <c r="C45" s="41">
        <v>10000</v>
      </c>
      <c r="D45" s="41">
        <v>0</v>
      </c>
      <c r="E45" s="41">
        <v>10000</v>
      </c>
    </row>
    <row r="46" spans="1:5">
      <c r="A46" s="39">
        <v>80</v>
      </c>
      <c r="B46" s="47" t="s">
        <v>249</v>
      </c>
      <c r="C46" s="41">
        <v>34604287</v>
      </c>
      <c r="D46" s="41">
        <v>0</v>
      </c>
      <c r="E46" s="41">
        <v>34461081</v>
      </c>
    </row>
    <row r="47" spans="1:5" ht="30" customHeight="1">
      <c r="A47" s="46">
        <v>81</v>
      </c>
      <c r="B47" s="40" t="s">
        <v>134</v>
      </c>
      <c r="C47" s="41">
        <v>1524571</v>
      </c>
      <c r="D47" s="41">
        <v>0</v>
      </c>
      <c r="E47" s="41">
        <v>1595396</v>
      </c>
    </row>
    <row r="48" spans="1:5" ht="25.5">
      <c r="A48" s="39">
        <v>82</v>
      </c>
      <c r="B48" s="47" t="s">
        <v>172</v>
      </c>
      <c r="C48" s="41">
        <v>709</v>
      </c>
      <c r="D48" s="41">
        <v>0</v>
      </c>
      <c r="E48" s="41">
        <v>709</v>
      </c>
    </row>
    <row r="49" spans="1:5" ht="19.5" customHeight="1">
      <c r="A49" s="39">
        <v>83</v>
      </c>
      <c r="B49" s="47" t="s">
        <v>135</v>
      </c>
      <c r="C49" s="41">
        <v>342760</v>
      </c>
      <c r="D49" s="41">
        <v>0</v>
      </c>
      <c r="E49" s="41">
        <v>413585</v>
      </c>
    </row>
    <row r="50" spans="1:5" ht="26.25" customHeight="1">
      <c r="A50" s="39">
        <v>84</v>
      </c>
      <c r="B50" s="47" t="s">
        <v>231</v>
      </c>
      <c r="C50" s="41">
        <v>1181102</v>
      </c>
      <c r="D50" s="41">
        <v>0</v>
      </c>
      <c r="E50" s="41">
        <v>1181102</v>
      </c>
    </row>
    <row r="51" spans="1:5" ht="25.5">
      <c r="A51" s="39">
        <v>87</v>
      </c>
      <c r="B51" s="40" t="s">
        <v>136</v>
      </c>
      <c r="C51" s="41">
        <v>127187056</v>
      </c>
      <c r="D51" s="41">
        <v>0</v>
      </c>
      <c r="E51" s="41">
        <v>111933056</v>
      </c>
    </row>
    <row r="52" spans="1:5" ht="32.25" customHeight="1">
      <c r="A52" s="39">
        <v>90</v>
      </c>
      <c r="B52" s="40" t="s">
        <v>137</v>
      </c>
      <c r="C52" s="41">
        <v>127187056</v>
      </c>
      <c r="D52" s="41">
        <v>0</v>
      </c>
      <c r="E52" s="41">
        <v>111933056</v>
      </c>
    </row>
    <row r="53" spans="1:5" ht="25.5">
      <c r="A53" s="39">
        <v>91</v>
      </c>
      <c r="B53" s="40" t="s">
        <v>138</v>
      </c>
      <c r="C53" s="41">
        <v>14044235</v>
      </c>
      <c r="D53" s="41">
        <v>0</v>
      </c>
      <c r="E53" s="41">
        <v>25999142</v>
      </c>
    </row>
    <row r="54" spans="1:5" ht="28.5" customHeight="1">
      <c r="A54" s="39">
        <v>94</v>
      </c>
      <c r="B54" s="40" t="s">
        <v>139</v>
      </c>
      <c r="C54" s="41">
        <v>14044235</v>
      </c>
      <c r="D54" s="41">
        <v>0</v>
      </c>
      <c r="E54" s="41">
        <v>25999142</v>
      </c>
    </row>
    <row r="55" spans="1:5">
      <c r="A55" s="42">
        <v>103</v>
      </c>
      <c r="B55" s="43" t="s">
        <v>70</v>
      </c>
      <c r="C55" s="44">
        <v>362128626</v>
      </c>
      <c r="D55" s="44">
        <v>0</v>
      </c>
      <c r="E55" s="44">
        <v>331508057</v>
      </c>
    </row>
    <row r="56" spans="1:5" s="55" customFormat="1">
      <c r="A56" s="46">
        <v>108</v>
      </c>
      <c r="B56" s="47" t="s">
        <v>232</v>
      </c>
      <c r="C56" s="48">
        <v>522722152</v>
      </c>
      <c r="D56" s="48">
        <v>0</v>
      </c>
      <c r="E56" s="41">
        <v>572486858</v>
      </c>
    </row>
    <row r="57" spans="1:5" s="55" customFormat="1" ht="25.5">
      <c r="A57" s="46">
        <v>112</v>
      </c>
      <c r="B57" s="47" t="s">
        <v>233</v>
      </c>
      <c r="C57" s="48">
        <v>66000</v>
      </c>
      <c r="D57" s="48">
        <v>0</v>
      </c>
      <c r="E57" s="48">
        <v>125680</v>
      </c>
    </row>
    <row r="58" spans="1:5" s="55" customFormat="1" ht="25.5">
      <c r="A58" s="46">
        <v>113</v>
      </c>
      <c r="B58" s="47" t="s">
        <v>234</v>
      </c>
      <c r="C58" s="48">
        <v>522601392</v>
      </c>
      <c r="D58" s="48">
        <v>0</v>
      </c>
      <c r="E58" s="48">
        <v>572361178</v>
      </c>
    </row>
    <row r="59" spans="1:5" s="55" customFormat="1" ht="25.5">
      <c r="A59" s="46">
        <v>114</v>
      </c>
      <c r="B59" s="47" t="s">
        <v>235</v>
      </c>
      <c r="C59" s="48">
        <v>54760</v>
      </c>
      <c r="D59" s="48">
        <v>0</v>
      </c>
      <c r="E59" s="48">
        <v>0</v>
      </c>
    </row>
    <row r="60" spans="1:5" ht="30.75" customHeight="1">
      <c r="A60" s="39">
        <v>115</v>
      </c>
      <c r="B60" s="40" t="s">
        <v>140</v>
      </c>
      <c r="C60" s="41">
        <v>0</v>
      </c>
      <c r="D60" s="41">
        <v>0</v>
      </c>
      <c r="E60" s="41">
        <v>198793</v>
      </c>
    </row>
    <row r="61" spans="1:5" ht="29.25" customHeight="1">
      <c r="A61" s="39">
        <v>116</v>
      </c>
      <c r="B61" s="40" t="s">
        <v>141</v>
      </c>
      <c r="C61" s="41">
        <v>0</v>
      </c>
      <c r="D61" s="41">
        <v>0</v>
      </c>
      <c r="E61" s="41">
        <v>156530</v>
      </c>
    </row>
    <row r="62" spans="1:5" ht="25.5">
      <c r="A62" s="39">
        <v>119</v>
      </c>
      <c r="B62" s="47" t="s">
        <v>173</v>
      </c>
      <c r="C62" s="41">
        <v>0</v>
      </c>
      <c r="D62" s="41">
        <v>0</v>
      </c>
      <c r="E62" s="41">
        <v>42263</v>
      </c>
    </row>
    <row r="63" spans="1:5" ht="25.5">
      <c r="A63" s="39">
        <v>135</v>
      </c>
      <c r="B63" s="40" t="s">
        <v>142</v>
      </c>
      <c r="C63" s="41">
        <v>5217004</v>
      </c>
      <c r="D63" s="41">
        <v>0</v>
      </c>
      <c r="E63" s="41">
        <v>4696604</v>
      </c>
    </row>
    <row r="64" spans="1:5" ht="26.25" customHeight="1">
      <c r="A64" s="39">
        <v>138</v>
      </c>
      <c r="B64" s="40" t="s">
        <v>143</v>
      </c>
      <c r="C64" s="41">
        <v>5217004</v>
      </c>
      <c r="D64" s="41">
        <v>0</v>
      </c>
      <c r="E64" s="41">
        <v>4696604</v>
      </c>
    </row>
    <row r="65" spans="1:5">
      <c r="A65" s="42">
        <v>144</v>
      </c>
      <c r="B65" s="43" t="s">
        <v>71</v>
      </c>
      <c r="C65" s="44">
        <v>527939156</v>
      </c>
      <c r="D65" s="44">
        <v>0</v>
      </c>
      <c r="E65" s="44">
        <v>577382255</v>
      </c>
    </row>
    <row r="66" spans="1:5">
      <c r="A66" s="39">
        <v>145</v>
      </c>
      <c r="B66" s="40" t="s">
        <v>144</v>
      </c>
      <c r="C66" s="41">
        <v>18241800</v>
      </c>
      <c r="D66" s="41">
        <v>0</v>
      </c>
      <c r="E66" s="41">
        <v>37639232</v>
      </c>
    </row>
    <row r="67" spans="1:5">
      <c r="A67" s="39">
        <v>147</v>
      </c>
      <c r="B67" s="47" t="s">
        <v>271</v>
      </c>
      <c r="C67" s="41">
        <v>0</v>
      </c>
      <c r="D67" s="41">
        <v>0</v>
      </c>
      <c r="E67" s="41">
        <v>20231430</v>
      </c>
    </row>
    <row r="68" spans="1:5">
      <c r="A68" s="39">
        <v>150</v>
      </c>
      <c r="B68" s="40" t="s">
        <v>145</v>
      </c>
      <c r="C68" s="41">
        <v>15318289</v>
      </c>
      <c r="D68" s="41">
        <v>0</v>
      </c>
      <c r="E68" s="41">
        <v>14986374</v>
      </c>
    </row>
    <row r="69" spans="1:5">
      <c r="A69" s="39">
        <v>151</v>
      </c>
      <c r="B69" s="40" t="s">
        <v>146</v>
      </c>
      <c r="C69" s="41">
        <v>2923511</v>
      </c>
      <c r="D69" s="41">
        <v>0</v>
      </c>
      <c r="E69" s="41">
        <v>2421428</v>
      </c>
    </row>
    <row r="70" spans="1:5">
      <c r="A70" s="39">
        <v>154</v>
      </c>
      <c r="B70" s="40" t="s">
        <v>147</v>
      </c>
      <c r="C70" s="41">
        <v>750000</v>
      </c>
      <c r="D70" s="41">
        <v>0</v>
      </c>
      <c r="E70" s="41">
        <v>750000</v>
      </c>
    </row>
    <row r="71" spans="1:5">
      <c r="A71" s="42">
        <v>160</v>
      </c>
      <c r="B71" s="43" t="s">
        <v>148</v>
      </c>
      <c r="C71" s="44">
        <v>18991800</v>
      </c>
      <c r="D71" s="44">
        <v>0</v>
      </c>
      <c r="E71" s="44">
        <v>38389232</v>
      </c>
    </row>
    <row r="72" spans="1:5">
      <c r="A72" s="42">
        <v>161</v>
      </c>
      <c r="B72" s="43" t="s">
        <v>72</v>
      </c>
      <c r="C72" s="44">
        <v>909059582</v>
      </c>
      <c r="D72" s="44">
        <v>0</v>
      </c>
      <c r="E72" s="44">
        <v>947279544</v>
      </c>
    </row>
    <row r="73" spans="1:5">
      <c r="A73" s="42">
        <v>163</v>
      </c>
      <c r="B73" s="47" t="s">
        <v>174</v>
      </c>
      <c r="C73" s="41">
        <v>4870472</v>
      </c>
      <c r="D73" s="41">
        <v>0</v>
      </c>
      <c r="E73" s="41">
        <v>8884637</v>
      </c>
    </row>
    <row r="74" spans="1:5" ht="28.5" customHeight="1">
      <c r="A74" s="39">
        <v>164</v>
      </c>
      <c r="B74" s="47" t="s">
        <v>272</v>
      </c>
      <c r="C74" s="41">
        <v>0</v>
      </c>
      <c r="D74" s="41">
        <v>0</v>
      </c>
      <c r="E74" s="41">
        <v>5462486</v>
      </c>
    </row>
    <row r="75" spans="1:5" ht="18.75" customHeight="1">
      <c r="A75" s="39">
        <v>165</v>
      </c>
      <c r="B75" s="47" t="s">
        <v>273</v>
      </c>
      <c r="C75" s="41">
        <v>0</v>
      </c>
      <c r="D75" s="41">
        <v>0</v>
      </c>
      <c r="E75" s="41">
        <v>-5462486</v>
      </c>
    </row>
    <row r="76" spans="1:5" ht="25.5">
      <c r="A76" s="42">
        <v>166</v>
      </c>
      <c r="B76" s="43" t="s">
        <v>175</v>
      </c>
      <c r="C76" s="51">
        <v>4870472</v>
      </c>
      <c r="D76" s="44">
        <v>0</v>
      </c>
      <c r="E76" s="51">
        <v>8884637</v>
      </c>
    </row>
    <row r="77" spans="1:5">
      <c r="A77" s="39">
        <v>168</v>
      </c>
      <c r="B77" s="40" t="s">
        <v>176</v>
      </c>
      <c r="C77" s="41">
        <v>136434</v>
      </c>
      <c r="D77" s="41">
        <v>0</v>
      </c>
      <c r="E77" s="41">
        <v>-7219776</v>
      </c>
    </row>
    <row r="78" spans="1:5" ht="18.75" customHeight="1">
      <c r="A78" s="42">
        <v>169</v>
      </c>
      <c r="B78" s="43" t="s">
        <v>177</v>
      </c>
      <c r="C78" s="51">
        <f>SUM(C77)</f>
        <v>136434</v>
      </c>
      <c r="D78" s="51">
        <f t="shared" ref="D78:E78" si="11">SUM(D77)</f>
        <v>0</v>
      </c>
      <c r="E78" s="51">
        <f t="shared" si="11"/>
        <v>-7219776</v>
      </c>
    </row>
    <row r="79" spans="1:5" ht="18" customHeight="1">
      <c r="A79" s="42">
        <v>173</v>
      </c>
      <c r="B79" s="43" t="s">
        <v>178</v>
      </c>
      <c r="C79" s="44">
        <v>5006906</v>
      </c>
      <c r="D79" s="44">
        <v>0</v>
      </c>
      <c r="E79" s="44">
        <v>1664861</v>
      </c>
    </row>
    <row r="80" spans="1:5" ht="20.25" customHeight="1">
      <c r="A80" s="42">
        <v>178</v>
      </c>
      <c r="B80" s="43" t="s">
        <v>65</v>
      </c>
      <c r="C80" s="44">
        <v>23981116246</v>
      </c>
      <c r="D80" s="44">
        <v>0</v>
      </c>
      <c r="E80" s="44">
        <v>24618286270</v>
      </c>
    </row>
    <row r="81" spans="1:5">
      <c r="A81" s="39">
        <v>179</v>
      </c>
      <c r="B81" s="40" t="s">
        <v>149</v>
      </c>
      <c r="C81" s="41">
        <v>613834320</v>
      </c>
      <c r="D81" s="48">
        <v>0</v>
      </c>
      <c r="E81" s="41">
        <v>613834320</v>
      </c>
    </row>
    <row r="82" spans="1:5">
      <c r="A82" s="39">
        <v>180</v>
      </c>
      <c r="B82" s="40" t="s">
        <v>150</v>
      </c>
      <c r="C82" s="41">
        <v>7764279256</v>
      </c>
      <c r="D82" s="48">
        <v>0</v>
      </c>
      <c r="E82" s="41">
        <v>8580685648</v>
      </c>
    </row>
    <row r="83" spans="1:5">
      <c r="A83" s="39">
        <v>181</v>
      </c>
      <c r="B83" s="40" t="s">
        <v>227</v>
      </c>
      <c r="C83" s="41">
        <v>750294555</v>
      </c>
      <c r="D83" s="41">
        <v>0</v>
      </c>
      <c r="E83" s="41">
        <v>750294555</v>
      </c>
    </row>
    <row r="84" spans="1:5">
      <c r="A84" s="39">
        <v>182</v>
      </c>
      <c r="B84" s="40" t="s">
        <v>73</v>
      </c>
      <c r="C84" s="41">
        <v>14642821595</v>
      </c>
      <c r="D84" s="41">
        <v>0</v>
      </c>
      <c r="E84" s="41">
        <v>14280463972</v>
      </c>
    </row>
    <row r="85" spans="1:5">
      <c r="A85" s="39">
        <v>184</v>
      </c>
      <c r="B85" s="40" t="s">
        <v>74</v>
      </c>
      <c r="C85" s="41">
        <v>-362357623</v>
      </c>
      <c r="D85" s="41">
        <v>0</v>
      </c>
      <c r="E85" s="41">
        <v>-290451062</v>
      </c>
    </row>
    <row r="86" spans="1:5" ht="19.5" customHeight="1">
      <c r="A86" s="42">
        <v>185</v>
      </c>
      <c r="B86" s="43" t="s">
        <v>151</v>
      </c>
      <c r="C86" s="44">
        <v>23408872103</v>
      </c>
      <c r="D86" s="44">
        <v>0</v>
      </c>
      <c r="E86" s="44">
        <v>23934827433</v>
      </c>
    </row>
    <row r="87" spans="1:5" ht="15.75" customHeight="1">
      <c r="A87" s="39">
        <v>188</v>
      </c>
      <c r="B87" s="40" t="s">
        <v>152</v>
      </c>
      <c r="C87" s="41">
        <v>19234612</v>
      </c>
      <c r="D87" s="41">
        <v>0</v>
      </c>
      <c r="E87" s="41">
        <v>45729141</v>
      </c>
    </row>
    <row r="88" spans="1:5" ht="27" customHeight="1">
      <c r="A88" s="39">
        <v>190</v>
      </c>
      <c r="B88" s="47" t="s">
        <v>153</v>
      </c>
      <c r="C88" s="41">
        <v>2830730</v>
      </c>
      <c r="D88" s="48">
        <v>0</v>
      </c>
      <c r="E88" s="41">
        <v>1618235</v>
      </c>
    </row>
    <row r="89" spans="1:5">
      <c r="A89" s="39">
        <v>193</v>
      </c>
      <c r="B89" s="40" t="s">
        <v>154</v>
      </c>
      <c r="C89" s="41">
        <v>4004286</v>
      </c>
      <c r="D89" s="41">
        <v>0</v>
      </c>
      <c r="E89" s="41">
        <v>1905000</v>
      </c>
    </row>
    <row r="90" spans="1:5">
      <c r="A90" s="39">
        <v>194</v>
      </c>
      <c r="B90" s="40" t="s">
        <v>155</v>
      </c>
      <c r="C90" s="41">
        <v>12873317</v>
      </c>
      <c r="D90" s="41">
        <v>0</v>
      </c>
      <c r="E90" s="41">
        <v>23032700</v>
      </c>
    </row>
    <row r="91" spans="1:5" ht="25.5">
      <c r="A91" s="39">
        <v>195</v>
      </c>
      <c r="B91" s="47" t="s">
        <v>250</v>
      </c>
      <c r="C91" s="41">
        <v>15110002</v>
      </c>
      <c r="D91" s="41">
        <v>0</v>
      </c>
      <c r="E91" s="41">
        <v>15110002</v>
      </c>
    </row>
    <row r="92" spans="1:5" ht="27" customHeight="1">
      <c r="A92" s="39">
        <v>198</v>
      </c>
      <c r="B92" s="47" t="s">
        <v>251</v>
      </c>
      <c r="C92" s="41">
        <v>0</v>
      </c>
      <c r="D92" s="41">
        <v>0</v>
      </c>
      <c r="E92" s="41">
        <v>6622000</v>
      </c>
    </row>
    <row r="93" spans="1:5" ht="27" customHeight="1">
      <c r="A93" s="39">
        <v>199</v>
      </c>
      <c r="B93" s="47" t="s">
        <v>239</v>
      </c>
      <c r="C93" s="41">
        <v>0</v>
      </c>
      <c r="D93" s="41">
        <v>0</v>
      </c>
      <c r="E93" s="41">
        <v>6622000</v>
      </c>
    </row>
    <row r="94" spans="1:5" ht="20.25" customHeight="1">
      <c r="A94" s="42">
        <v>211</v>
      </c>
      <c r="B94" s="43" t="s">
        <v>75</v>
      </c>
      <c r="C94" s="44">
        <f>SUM(C87:C93)</f>
        <v>54052947</v>
      </c>
      <c r="D94" s="44">
        <f t="shared" ref="D94" si="12">SUM(D87:D93)</f>
        <v>0</v>
      </c>
      <c r="E94" s="44">
        <v>94017078</v>
      </c>
    </row>
    <row r="95" spans="1:5">
      <c r="A95" s="39">
        <v>214</v>
      </c>
      <c r="B95" s="40" t="s">
        <v>156</v>
      </c>
      <c r="C95" s="41">
        <v>5151958</v>
      </c>
      <c r="D95" s="41">
        <v>0</v>
      </c>
      <c r="E95" s="41">
        <v>12605149</v>
      </c>
    </row>
    <row r="96" spans="1:5" ht="25.5">
      <c r="A96" s="39">
        <v>224</v>
      </c>
      <c r="B96" s="40" t="s">
        <v>179</v>
      </c>
      <c r="C96" s="41">
        <v>259743504</v>
      </c>
      <c r="D96" s="41">
        <v>0</v>
      </c>
      <c r="E96" s="41">
        <v>273488704</v>
      </c>
    </row>
    <row r="97" spans="1:5" ht="25.5">
      <c r="A97" s="39">
        <v>225</v>
      </c>
      <c r="B97" s="40" t="s">
        <v>228</v>
      </c>
      <c r="C97" s="41">
        <v>205794679</v>
      </c>
      <c r="D97" s="41">
        <v>0</v>
      </c>
      <c r="E97" s="41">
        <v>214004679</v>
      </c>
    </row>
    <row r="98" spans="1:5" ht="25.5">
      <c r="A98" s="39">
        <v>229</v>
      </c>
      <c r="B98" s="40" t="s">
        <v>180</v>
      </c>
      <c r="C98" s="41">
        <v>53948825</v>
      </c>
      <c r="D98" s="41">
        <v>0</v>
      </c>
      <c r="E98" s="41">
        <v>59484025</v>
      </c>
    </row>
    <row r="99" spans="1:5" ht="15" customHeight="1">
      <c r="A99" s="42">
        <v>235</v>
      </c>
      <c r="B99" s="43" t="s">
        <v>76</v>
      </c>
      <c r="C99" s="44">
        <v>264895462</v>
      </c>
      <c r="D99" s="51">
        <v>0</v>
      </c>
      <c r="E99" s="44">
        <v>286093853</v>
      </c>
    </row>
    <row r="100" spans="1:5">
      <c r="A100" s="39">
        <v>236</v>
      </c>
      <c r="B100" s="40" t="s">
        <v>181</v>
      </c>
      <c r="C100" s="41">
        <v>69744792</v>
      </c>
      <c r="D100" s="48">
        <v>0</v>
      </c>
      <c r="E100" s="41">
        <v>73603087</v>
      </c>
    </row>
    <row r="101" spans="1:5">
      <c r="A101" s="39">
        <v>238</v>
      </c>
      <c r="B101" s="40" t="s">
        <v>157</v>
      </c>
      <c r="C101" s="48">
        <v>1442941</v>
      </c>
      <c r="D101" s="41">
        <v>0</v>
      </c>
      <c r="E101" s="48">
        <v>541138</v>
      </c>
    </row>
    <row r="102" spans="1:5">
      <c r="A102" s="39">
        <v>242</v>
      </c>
      <c r="B102" s="47" t="s">
        <v>274</v>
      </c>
      <c r="C102" s="41">
        <v>257046</v>
      </c>
      <c r="D102" s="48">
        <v>0</v>
      </c>
      <c r="E102" s="41">
        <v>257046</v>
      </c>
    </row>
    <row r="103" spans="1:5">
      <c r="A103" s="42">
        <v>245</v>
      </c>
      <c r="B103" s="43" t="s">
        <v>158</v>
      </c>
      <c r="C103" s="44">
        <v>71444779</v>
      </c>
      <c r="D103" s="51">
        <v>0</v>
      </c>
      <c r="E103" s="44">
        <v>74401271</v>
      </c>
    </row>
    <row r="104" spans="1:5">
      <c r="A104" s="42">
        <v>246</v>
      </c>
      <c r="B104" s="43" t="s">
        <v>77</v>
      </c>
      <c r="C104" s="44">
        <f>SUM(C94,C99,C103)</f>
        <v>390393188</v>
      </c>
      <c r="D104" s="44">
        <f t="shared" ref="D104:E104" si="13">SUM(D94,D99,D103)</f>
        <v>0</v>
      </c>
      <c r="E104" s="44">
        <f t="shared" si="13"/>
        <v>454512202</v>
      </c>
    </row>
    <row r="105" spans="1:5">
      <c r="A105" s="39">
        <v>249</v>
      </c>
      <c r="B105" s="40" t="s">
        <v>159</v>
      </c>
      <c r="C105" s="41">
        <v>181850955</v>
      </c>
      <c r="D105" s="41">
        <v>0</v>
      </c>
      <c r="E105" s="41">
        <v>228946635</v>
      </c>
    </row>
    <row r="106" spans="1:5">
      <c r="A106" s="42">
        <v>251</v>
      </c>
      <c r="B106" s="43" t="s">
        <v>160</v>
      </c>
      <c r="C106" s="51">
        <f>SUM(C105)</f>
        <v>181850955</v>
      </c>
      <c r="D106" s="51">
        <f t="shared" ref="D106:E106" si="14">SUM(D105)</f>
        <v>0</v>
      </c>
      <c r="E106" s="51">
        <f t="shared" si="14"/>
        <v>228946635</v>
      </c>
    </row>
    <row r="107" spans="1:5">
      <c r="A107" s="42">
        <v>252</v>
      </c>
      <c r="B107" s="43" t="s">
        <v>161</v>
      </c>
      <c r="C107" s="44">
        <f>SUM(C86,C104,C106)</f>
        <v>23981116246</v>
      </c>
      <c r="D107" s="44">
        <f t="shared" ref="D107:E107" si="15">SUM(D86,D104,D106)</f>
        <v>0</v>
      </c>
      <c r="E107" s="44">
        <f t="shared" si="15"/>
        <v>24618286270</v>
      </c>
    </row>
    <row r="108" spans="1:5">
      <c r="C108" s="81"/>
    </row>
  </sheetData>
  <pageMargins left="0.70866141732283472" right="0.70866141732283472" top="0.94488188976377963" bottom="0.74803149606299213" header="0.31496062992125984" footer="0.31496062992125984"/>
  <pageSetup paperSize="9" scale="87" orientation="landscape" r:id="rId1"/>
  <headerFooter>
    <oddHeader>&amp;LCsongrád Városi Önkormányzat &amp;C&amp;"Arial CE,Félkövér"&amp;12 4. MÉRLEG 2022.&amp;R4. melléklet a .../2023. (V...) önkormányzati rendelethez
Adatok Ft-ban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29"/>
  <sheetViews>
    <sheetView view="pageLayout" topLeftCell="B1" zoomScaleSheetLayoutView="100" workbookViewId="0">
      <selection activeCell="C28" sqref="C28:E28"/>
    </sheetView>
  </sheetViews>
  <sheetFormatPr defaultRowHeight="12.75"/>
  <cols>
    <col min="1" max="1" width="8.140625" customWidth="1"/>
    <col min="2" max="2" width="41" customWidth="1"/>
    <col min="3" max="3" width="22.7109375" customWidth="1"/>
    <col min="4" max="4" width="18.85546875" customWidth="1"/>
    <col min="5" max="5" width="22" customWidth="1"/>
  </cols>
  <sheetData>
    <row r="1" spans="1:5" ht="15">
      <c r="A1" s="45"/>
      <c r="B1" s="45" t="s">
        <v>0</v>
      </c>
      <c r="C1" s="45" t="s">
        <v>62</v>
      </c>
      <c r="D1" s="45" t="s">
        <v>220</v>
      </c>
      <c r="E1" s="45" t="s">
        <v>63</v>
      </c>
    </row>
    <row r="2" spans="1:5" ht="15">
      <c r="A2" s="45">
        <v>1</v>
      </c>
      <c r="B2" s="45">
        <v>2</v>
      </c>
      <c r="C2" s="45">
        <v>3</v>
      </c>
      <c r="D2" s="45">
        <v>4</v>
      </c>
      <c r="E2" s="45">
        <v>5</v>
      </c>
    </row>
    <row r="3" spans="1:5" ht="15.75" customHeight="1">
      <c r="A3" s="46" t="s">
        <v>31</v>
      </c>
      <c r="B3" s="47" t="s">
        <v>182</v>
      </c>
      <c r="C3" s="48">
        <v>1112443783</v>
      </c>
      <c r="D3" s="48">
        <v>0</v>
      </c>
      <c r="E3" s="48">
        <v>1228792961</v>
      </c>
    </row>
    <row r="4" spans="1:5" ht="25.5">
      <c r="A4" s="46" t="s">
        <v>32</v>
      </c>
      <c r="B4" s="47" t="s">
        <v>183</v>
      </c>
      <c r="C4" s="48">
        <v>419542169</v>
      </c>
      <c r="D4" s="48">
        <v>0</v>
      </c>
      <c r="E4" s="48">
        <v>459103506</v>
      </c>
    </row>
    <row r="5" spans="1:5" ht="25.5">
      <c r="A5" s="46" t="s">
        <v>33</v>
      </c>
      <c r="B5" s="47" t="s">
        <v>184</v>
      </c>
      <c r="C5" s="48">
        <v>40661081</v>
      </c>
      <c r="D5" s="48">
        <v>0</v>
      </c>
      <c r="E5" s="48">
        <v>43008591</v>
      </c>
    </row>
    <row r="6" spans="1:5" ht="25.5">
      <c r="A6" s="49" t="s">
        <v>34</v>
      </c>
      <c r="B6" s="50" t="s">
        <v>185</v>
      </c>
      <c r="C6" s="51">
        <f>SUM(C3:C5)</f>
        <v>1572647033</v>
      </c>
      <c r="D6" s="51">
        <f t="shared" ref="D6:E6" si="0">SUM(D3:D5)</f>
        <v>0</v>
      </c>
      <c r="E6" s="51">
        <f t="shared" si="0"/>
        <v>1730905058</v>
      </c>
    </row>
    <row r="7" spans="1:5" ht="25.5">
      <c r="A7" s="46" t="s">
        <v>37</v>
      </c>
      <c r="B7" s="47" t="s">
        <v>186</v>
      </c>
      <c r="C7" s="48">
        <v>3201895059</v>
      </c>
      <c r="D7" s="48">
        <v>0</v>
      </c>
      <c r="E7" s="48">
        <v>3975728565</v>
      </c>
    </row>
    <row r="8" spans="1:5" ht="25.5">
      <c r="A8" s="46" t="s">
        <v>38</v>
      </c>
      <c r="B8" s="47" t="s">
        <v>187</v>
      </c>
      <c r="C8" s="48">
        <v>885437177</v>
      </c>
      <c r="D8" s="48">
        <v>0</v>
      </c>
      <c r="E8" s="48">
        <v>888911956</v>
      </c>
    </row>
    <row r="9" spans="1:5" ht="25.5">
      <c r="A9" s="46" t="s">
        <v>39</v>
      </c>
      <c r="B9" s="47" t="s">
        <v>188</v>
      </c>
      <c r="C9" s="48">
        <v>233184507</v>
      </c>
      <c r="D9" s="48">
        <v>0</v>
      </c>
      <c r="E9" s="48">
        <v>480181366</v>
      </c>
    </row>
    <row r="10" spans="1:5" ht="25.5">
      <c r="A10" s="46" t="s">
        <v>40</v>
      </c>
      <c r="B10" s="47" t="s">
        <v>189</v>
      </c>
      <c r="C10" s="48">
        <v>171431087</v>
      </c>
      <c r="D10" s="48">
        <v>0</v>
      </c>
      <c r="E10" s="48">
        <v>185173366</v>
      </c>
    </row>
    <row r="11" spans="1:5" ht="25.5">
      <c r="A11" s="49" t="s">
        <v>41</v>
      </c>
      <c r="B11" s="50" t="s">
        <v>190</v>
      </c>
      <c r="C11" s="51">
        <f>SUM(C7:C10)</f>
        <v>4491947830</v>
      </c>
      <c r="D11" s="51">
        <f t="shared" ref="D11:E11" si="1">SUM(D7:D10)</f>
        <v>0</v>
      </c>
      <c r="E11" s="51">
        <f t="shared" si="1"/>
        <v>5529995253</v>
      </c>
    </row>
    <row r="12" spans="1:5">
      <c r="A12" s="46" t="s">
        <v>42</v>
      </c>
      <c r="B12" s="47" t="s">
        <v>191</v>
      </c>
      <c r="C12" s="48">
        <v>235841666</v>
      </c>
      <c r="D12" s="48">
        <v>0</v>
      </c>
      <c r="E12" s="48">
        <v>311883375</v>
      </c>
    </row>
    <row r="13" spans="1:5">
      <c r="A13" s="46" t="s">
        <v>43</v>
      </c>
      <c r="B13" s="47" t="s">
        <v>192</v>
      </c>
      <c r="C13" s="48">
        <v>811480643</v>
      </c>
      <c r="D13" s="48">
        <v>0</v>
      </c>
      <c r="E13" s="48">
        <v>789573695</v>
      </c>
    </row>
    <row r="14" spans="1:5">
      <c r="A14" s="46" t="s">
        <v>44</v>
      </c>
      <c r="B14" s="47" t="s">
        <v>193</v>
      </c>
      <c r="C14" s="48">
        <v>30931884</v>
      </c>
      <c r="D14" s="48">
        <v>0</v>
      </c>
      <c r="E14" s="48">
        <v>26709918</v>
      </c>
    </row>
    <row r="15" spans="1:5" ht="25.5">
      <c r="A15" s="49" t="s">
        <v>45</v>
      </c>
      <c r="B15" s="50" t="s">
        <v>194</v>
      </c>
      <c r="C15" s="51">
        <f>SUM(C12:C14)</f>
        <v>1078254193</v>
      </c>
      <c r="D15" s="51">
        <f t="shared" ref="D15:E15" si="2">SUM(D12:D14)</f>
        <v>0</v>
      </c>
      <c r="E15" s="51">
        <f t="shared" si="2"/>
        <v>1128166988</v>
      </c>
    </row>
    <row r="16" spans="1:5">
      <c r="A16" s="46" t="s">
        <v>46</v>
      </c>
      <c r="B16" s="47" t="s">
        <v>195</v>
      </c>
      <c r="C16" s="48">
        <v>1594743150</v>
      </c>
      <c r="D16" s="48">
        <v>0</v>
      </c>
      <c r="E16" s="48">
        <v>1966369723</v>
      </c>
    </row>
    <row r="17" spans="1:5">
      <c r="A17" s="46" t="s">
        <v>47</v>
      </c>
      <c r="B17" s="47" t="s">
        <v>196</v>
      </c>
      <c r="C17" s="48">
        <v>198969415</v>
      </c>
      <c r="D17" s="48">
        <v>0</v>
      </c>
      <c r="E17" s="48">
        <v>233592562</v>
      </c>
    </row>
    <row r="18" spans="1:5">
      <c r="A18" s="46" t="s">
        <v>48</v>
      </c>
      <c r="B18" s="47" t="s">
        <v>197</v>
      </c>
      <c r="C18" s="48">
        <v>266951429</v>
      </c>
      <c r="D18" s="48">
        <v>0</v>
      </c>
      <c r="E18" s="48">
        <v>274989114</v>
      </c>
    </row>
    <row r="19" spans="1:5" ht="25.5">
      <c r="A19" s="49" t="s">
        <v>49</v>
      </c>
      <c r="B19" s="50" t="s">
        <v>198</v>
      </c>
      <c r="C19" s="51">
        <f>SUM(C16:C18)</f>
        <v>2060663994</v>
      </c>
      <c r="D19" s="51">
        <f t="shared" ref="D19:E19" si="3">SUM(D16:D18)</f>
        <v>0</v>
      </c>
      <c r="E19" s="51">
        <f t="shared" si="3"/>
        <v>2474951399</v>
      </c>
    </row>
    <row r="20" spans="1:5">
      <c r="A20" s="49" t="s">
        <v>50</v>
      </c>
      <c r="B20" s="50" t="s">
        <v>199</v>
      </c>
      <c r="C20" s="51">
        <v>-386648250</v>
      </c>
      <c r="D20" s="51">
        <v>0</v>
      </c>
      <c r="E20" s="51">
        <v>573855050</v>
      </c>
    </row>
    <row r="21" spans="1:5">
      <c r="A21" s="49" t="s">
        <v>51</v>
      </c>
      <c r="B21" s="50" t="s">
        <v>200</v>
      </c>
      <c r="C21" s="51">
        <v>3671424344</v>
      </c>
      <c r="D21" s="51">
        <v>0</v>
      </c>
      <c r="E21" s="51">
        <v>3367769687</v>
      </c>
    </row>
    <row r="22" spans="1:5" ht="25.5">
      <c r="A22" s="49" t="s">
        <v>52</v>
      </c>
      <c r="B22" s="50" t="s">
        <v>201</v>
      </c>
      <c r="C22" s="51">
        <v>-359099418</v>
      </c>
      <c r="D22" s="51">
        <v>0</v>
      </c>
      <c r="E22" s="51">
        <v>-283842813</v>
      </c>
    </row>
    <row r="23" spans="1:5" ht="25.5">
      <c r="A23" s="46" t="s">
        <v>53</v>
      </c>
      <c r="B23" s="47" t="s">
        <v>202</v>
      </c>
      <c r="C23" s="48">
        <v>42</v>
      </c>
      <c r="D23" s="48">
        <v>0</v>
      </c>
      <c r="E23" s="48">
        <v>84</v>
      </c>
    </row>
    <row r="24" spans="1:5" ht="38.25">
      <c r="A24" s="49" t="s">
        <v>170</v>
      </c>
      <c r="B24" s="50" t="s">
        <v>203</v>
      </c>
      <c r="C24" s="51">
        <v>42</v>
      </c>
      <c r="D24" s="51">
        <v>0</v>
      </c>
      <c r="E24" s="51">
        <v>84</v>
      </c>
    </row>
    <row r="25" spans="1:5" ht="25.5">
      <c r="A25" s="46" t="s">
        <v>54</v>
      </c>
      <c r="B25" s="47" t="s">
        <v>204</v>
      </c>
      <c r="C25" s="48">
        <v>3258247</v>
      </c>
      <c r="D25" s="48">
        <v>0</v>
      </c>
      <c r="E25" s="48">
        <v>6608333</v>
      </c>
    </row>
    <row r="26" spans="1:5" ht="25.5">
      <c r="A26" s="49" t="s">
        <v>205</v>
      </c>
      <c r="B26" s="50" t="s">
        <v>206</v>
      </c>
      <c r="C26" s="51">
        <v>3258247</v>
      </c>
      <c r="D26" s="51">
        <v>0</v>
      </c>
      <c r="E26" s="51">
        <v>6608333</v>
      </c>
    </row>
    <row r="27" spans="1:5" ht="25.5">
      <c r="A27" s="49" t="s">
        <v>55</v>
      </c>
      <c r="B27" s="50" t="s">
        <v>207</v>
      </c>
      <c r="C27" s="51">
        <v>-3258205</v>
      </c>
      <c r="D27" s="51">
        <v>0</v>
      </c>
      <c r="E27" s="51">
        <v>-6608249</v>
      </c>
    </row>
    <row r="28" spans="1:5">
      <c r="A28" s="49" t="s">
        <v>208</v>
      </c>
      <c r="B28" s="50" t="s">
        <v>209</v>
      </c>
      <c r="C28" s="51">
        <f>SUM(C22,C27)</f>
        <v>-362357623</v>
      </c>
      <c r="D28" s="51">
        <f t="shared" ref="D28:E28" si="4">SUM(D22,D27)</f>
        <v>0</v>
      </c>
      <c r="E28" s="51">
        <f t="shared" si="4"/>
        <v>-290451062</v>
      </c>
    </row>
    <row r="29" spans="1:5">
      <c r="C29" s="81"/>
    </row>
  </sheetData>
  <phoneticPr fontId="3" type="noConversion"/>
  <pageMargins left="0.74803149606299213" right="0.74803149606299213" top="1.2350000000000001" bottom="0.98425196850393704" header="0.51181102362204722" footer="0.51181102362204722"/>
  <pageSetup paperSize="9" scale="76" orientation="portrait" r:id="rId1"/>
  <headerFooter alignWithMargins="0">
    <oddHeader xml:space="preserve">&amp;L&amp;"Times,Félkövér"Csongrád Városi Önkormányzat&amp;C&amp;"Times ,Félkövér"&amp;14 
4.1. Eredménykimutatás 2022.&amp;R&amp;"Times ,Normál"4.1. melléklet a ..../2023. (V. ...) 
önkormányzati rendelethez
Adatok Ft-ban </oddHeader>
    <oddFooter>&amp;Z&amp;F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F43"/>
  <sheetViews>
    <sheetView view="pageLayout" zoomScale="78" zoomScaleSheetLayoutView="100" zoomScalePageLayoutView="78" workbookViewId="0">
      <selection activeCell="C37" sqref="C37"/>
    </sheetView>
  </sheetViews>
  <sheetFormatPr defaultRowHeight="12.75"/>
  <cols>
    <col min="1" max="1" width="49.85546875" customWidth="1"/>
    <col min="2" max="2" width="23.7109375" customWidth="1"/>
    <col min="3" max="3" width="25.85546875" customWidth="1"/>
    <col min="4" max="4" width="24.140625" customWidth="1"/>
    <col min="5" max="5" width="22.5703125" customWidth="1"/>
    <col min="6" max="6" width="23.42578125" customWidth="1"/>
  </cols>
  <sheetData>
    <row r="1" spans="1:6">
      <c r="A1" s="26" t="s">
        <v>78</v>
      </c>
      <c r="B1" s="26" t="s">
        <v>229</v>
      </c>
      <c r="C1" s="26" t="s">
        <v>230</v>
      </c>
      <c r="D1" s="26" t="s">
        <v>241</v>
      </c>
      <c r="E1" s="26" t="s">
        <v>252</v>
      </c>
      <c r="F1" s="26" t="s">
        <v>275</v>
      </c>
    </row>
    <row r="2" spans="1:6">
      <c r="A2" s="151" t="s">
        <v>79</v>
      </c>
      <c r="B2" s="152"/>
      <c r="C2" s="153"/>
      <c r="D2" s="153"/>
      <c r="E2" s="153"/>
      <c r="F2" s="153"/>
    </row>
    <row r="3" spans="1:6">
      <c r="A3" s="53" t="s">
        <v>276</v>
      </c>
      <c r="B3" s="87">
        <v>688828412</v>
      </c>
      <c r="C3" s="52">
        <v>522645963</v>
      </c>
      <c r="D3" s="52">
        <v>530000000</v>
      </c>
      <c r="E3" s="52">
        <v>540000000</v>
      </c>
      <c r="F3" s="52">
        <v>550000000</v>
      </c>
    </row>
    <row r="4" spans="1:6">
      <c r="A4" s="53" t="s">
        <v>162</v>
      </c>
      <c r="B4" s="87">
        <v>1199800997</v>
      </c>
      <c r="C4" s="52">
        <v>1250000000</v>
      </c>
      <c r="D4" s="52">
        <v>1270000000</v>
      </c>
      <c r="E4" s="52">
        <v>1300000000</v>
      </c>
      <c r="F4" s="52">
        <v>1320000000</v>
      </c>
    </row>
    <row r="5" spans="1:6">
      <c r="A5" s="53" t="s">
        <v>277</v>
      </c>
      <c r="B5" s="87"/>
      <c r="C5" s="52">
        <v>178700000</v>
      </c>
      <c r="D5" s="52">
        <v>1800000000</v>
      </c>
      <c r="E5" s="52">
        <v>1850000000</v>
      </c>
      <c r="F5" s="52">
        <v>1900000000</v>
      </c>
    </row>
    <row r="6" spans="1:6">
      <c r="A6" s="53" t="s">
        <v>278</v>
      </c>
      <c r="B6" s="87">
        <v>1697462977</v>
      </c>
      <c r="C6" s="52">
        <v>1813813132</v>
      </c>
      <c r="D6" s="52">
        <v>1900000000</v>
      </c>
      <c r="E6" s="52">
        <v>2000000000</v>
      </c>
      <c r="F6" s="52">
        <v>2100000000</v>
      </c>
    </row>
    <row r="7" spans="1:6">
      <c r="A7" s="53" t="s">
        <v>280</v>
      </c>
      <c r="B7" s="87">
        <v>889606956</v>
      </c>
      <c r="C7" s="52"/>
      <c r="D7" s="52"/>
      <c r="E7" s="52"/>
      <c r="F7" s="52"/>
    </row>
    <row r="8" spans="1:6">
      <c r="A8" s="53" t="s">
        <v>80</v>
      </c>
      <c r="B8" s="87">
        <v>19959000</v>
      </c>
      <c r="C8" s="52">
        <v>696343517</v>
      </c>
      <c r="D8" s="52">
        <v>700000000</v>
      </c>
      <c r="E8" s="52">
        <v>750000000</v>
      </c>
      <c r="F8" s="52">
        <v>800000000</v>
      </c>
    </row>
    <row r="9" spans="1:6">
      <c r="A9" s="53" t="s">
        <v>211</v>
      </c>
      <c r="B9" s="87"/>
      <c r="C9" s="52">
        <v>66310000</v>
      </c>
      <c r="D9" s="52">
        <v>70000000</v>
      </c>
      <c r="E9" s="52">
        <v>75000000</v>
      </c>
      <c r="F9" s="52">
        <v>80000000</v>
      </c>
    </row>
    <row r="10" spans="1:6">
      <c r="A10" s="69" t="s">
        <v>212</v>
      </c>
      <c r="B10" s="88">
        <v>249524710</v>
      </c>
      <c r="C10" s="70">
        <v>400000000</v>
      </c>
      <c r="D10" s="70">
        <v>400000000</v>
      </c>
      <c r="E10" s="52">
        <v>400000000</v>
      </c>
      <c r="F10" s="52">
        <v>400000000</v>
      </c>
    </row>
    <row r="11" spans="1:6">
      <c r="A11" s="69" t="s">
        <v>253</v>
      </c>
      <c r="B11" s="88">
        <v>59484025</v>
      </c>
      <c r="C11" s="70">
        <v>59484025</v>
      </c>
      <c r="D11" s="70">
        <v>70000000</v>
      </c>
      <c r="E11" s="70">
        <v>75000000</v>
      </c>
      <c r="F11" s="52">
        <v>80000000</v>
      </c>
    </row>
    <row r="12" spans="1:6" ht="13.5" thickBot="1">
      <c r="A12" s="69" t="s">
        <v>282</v>
      </c>
      <c r="B12" s="88">
        <v>282515863</v>
      </c>
      <c r="C12" s="70"/>
      <c r="D12" s="70"/>
      <c r="E12" s="70"/>
      <c r="F12" s="52"/>
    </row>
    <row r="13" spans="1:6" ht="13.5" thickBot="1">
      <c r="A13" s="71" t="s">
        <v>81</v>
      </c>
      <c r="B13" s="90">
        <f>SUM(B3:B12)</f>
        <v>5087182940</v>
      </c>
      <c r="C13" s="72">
        <f>SUM(C3:C12)</f>
        <v>4987296637</v>
      </c>
      <c r="D13" s="72">
        <f>SUM(D3:D12)</f>
        <v>6740000000</v>
      </c>
      <c r="E13" s="73">
        <f>SUM(E3:E12)</f>
        <v>6990000000</v>
      </c>
      <c r="F13" s="73">
        <f>SUM(F3:F12)</f>
        <v>7230000000</v>
      </c>
    </row>
    <row r="14" spans="1:6">
      <c r="A14" s="154" t="s">
        <v>82</v>
      </c>
      <c r="B14" s="155"/>
      <c r="C14" s="156"/>
      <c r="D14" s="156"/>
      <c r="E14" s="156"/>
      <c r="F14" s="156"/>
    </row>
    <row r="15" spans="1:6">
      <c r="A15" s="53" t="s">
        <v>104</v>
      </c>
      <c r="B15" s="87">
        <v>33411277</v>
      </c>
      <c r="C15" s="52">
        <v>222000000</v>
      </c>
      <c r="D15" s="52">
        <v>50000000</v>
      </c>
      <c r="E15" s="52">
        <v>50000000</v>
      </c>
      <c r="F15" s="52">
        <v>50000000</v>
      </c>
    </row>
    <row r="16" spans="1:6">
      <c r="A16" s="53" t="s">
        <v>279</v>
      </c>
      <c r="B16" s="87">
        <v>213269890</v>
      </c>
      <c r="C16" s="52"/>
      <c r="D16" s="52">
        <v>200000000</v>
      </c>
      <c r="E16" s="52">
        <v>300000000</v>
      </c>
      <c r="F16" s="52">
        <v>400000000</v>
      </c>
    </row>
    <row r="17" spans="1:6">
      <c r="A17" s="53" t="s">
        <v>83</v>
      </c>
      <c r="B17" s="87"/>
      <c r="C17" s="52">
        <v>7000000</v>
      </c>
      <c r="D17" s="52">
        <v>8000000</v>
      </c>
      <c r="E17" s="52">
        <v>9000000</v>
      </c>
      <c r="F17" s="52">
        <v>10000000</v>
      </c>
    </row>
    <row r="18" spans="1:6">
      <c r="A18" s="53" t="s">
        <v>254</v>
      </c>
      <c r="B18" s="87"/>
      <c r="C18" s="52"/>
      <c r="D18" s="52"/>
      <c r="E18" s="52"/>
      <c r="F18" s="52"/>
    </row>
    <row r="19" spans="1:6">
      <c r="A19" s="54" t="s">
        <v>169</v>
      </c>
      <c r="B19" s="89">
        <v>275056877</v>
      </c>
      <c r="C19" s="52"/>
      <c r="D19" s="52"/>
      <c r="E19" s="52"/>
      <c r="F19" s="52"/>
    </row>
    <row r="20" spans="1:6">
      <c r="A20" s="53" t="s">
        <v>213</v>
      </c>
      <c r="B20" s="87">
        <v>42210000</v>
      </c>
      <c r="C20" s="52">
        <v>163000000</v>
      </c>
      <c r="D20" s="52">
        <v>50000000</v>
      </c>
      <c r="E20" s="52">
        <v>50000000</v>
      </c>
      <c r="F20" s="52">
        <v>50000000</v>
      </c>
    </row>
    <row r="21" spans="1:6" ht="13.5" thickBot="1">
      <c r="A21" s="69" t="s">
        <v>281</v>
      </c>
      <c r="B21" s="88">
        <v>150912802</v>
      </c>
      <c r="C21" s="70"/>
      <c r="D21" s="70"/>
      <c r="E21" s="70"/>
      <c r="F21" s="70"/>
    </row>
    <row r="22" spans="1:6" s="27" customFormat="1" ht="13.5" thickBot="1">
      <c r="A22" s="71" t="s">
        <v>84</v>
      </c>
      <c r="B22" s="90">
        <f>SUM(B15:B21)</f>
        <v>714860846</v>
      </c>
      <c r="C22" s="72">
        <f>SUM(C14:C21)</f>
        <v>392000000</v>
      </c>
      <c r="D22" s="72">
        <f>SUM(D14:D21)</f>
        <v>308000000</v>
      </c>
      <c r="E22" s="73">
        <f>SUM(E14:E21)</f>
        <v>409000000</v>
      </c>
      <c r="F22" s="73">
        <f>SUM(F14:F21)</f>
        <v>510000000</v>
      </c>
    </row>
    <row r="23" spans="1:6" ht="15.75" customHeight="1" thickBot="1">
      <c r="A23" s="74" t="s">
        <v>85</v>
      </c>
      <c r="B23" s="91">
        <f>SUM(B13,B22)</f>
        <v>5802043786</v>
      </c>
      <c r="C23" s="75">
        <f>SUM(C13+C22)</f>
        <v>5379296637</v>
      </c>
      <c r="D23" s="75">
        <f>SUM(D13+D22)</f>
        <v>7048000000</v>
      </c>
      <c r="E23" s="75">
        <f>SUM(E13+E22)</f>
        <v>7399000000</v>
      </c>
      <c r="F23" s="75">
        <f>SUM(F13+F22)</f>
        <v>7740000000</v>
      </c>
    </row>
    <row r="24" spans="1:6" ht="9.75" customHeight="1">
      <c r="A24" s="83"/>
      <c r="B24" s="83"/>
      <c r="C24" s="84"/>
      <c r="D24" s="84"/>
      <c r="E24" s="84"/>
      <c r="F24" s="84"/>
    </row>
    <row r="25" spans="1:6">
      <c r="A25" s="26" t="s">
        <v>86</v>
      </c>
      <c r="B25" s="26" t="s">
        <v>229</v>
      </c>
      <c r="C25" s="32" t="s">
        <v>230</v>
      </c>
      <c r="D25" s="32" t="s">
        <v>241</v>
      </c>
      <c r="E25" s="32" t="s">
        <v>252</v>
      </c>
      <c r="F25" s="32" t="s">
        <v>275</v>
      </c>
    </row>
    <row r="26" spans="1:6">
      <c r="A26" s="151" t="s">
        <v>87</v>
      </c>
      <c r="B26" s="152"/>
      <c r="C26" s="153"/>
      <c r="D26" s="153"/>
      <c r="E26" s="153"/>
      <c r="F26" s="153"/>
    </row>
    <row r="27" spans="1:6">
      <c r="A27" s="53" t="s">
        <v>88</v>
      </c>
      <c r="B27" s="87">
        <v>2160670268</v>
      </c>
      <c r="C27" s="52">
        <v>2227957128</v>
      </c>
      <c r="D27" s="52">
        <v>2350000000</v>
      </c>
      <c r="E27" s="52">
        <v>2400000000</v>
      </c>
      <c r="F27" s="52">
        <v>2450000000</v>
      </c>
    </row>
    <row r="28" spans="1:6">
      <c r="A28" s="53" t="s">
        <v>89</v>
      </c>
      <c r="B28" s="87">
        <v>274658598</v>
      </c>
      <c r="C28" s="52">
        <v>271453048</v>
      </c>
      <c r="D28" s="52">
        <v>300000000</v>
      </c>
      <c r="E28" s="52">
        <v>310000000</v>
      </c>
      <c r="F28" s="52">
        <v>320000000</v>
      </c>
    </row>
    <row r="29" spans="1:6">
      <c r="A29" s="53" t="s">
        <v>255</v>
      </c>
      <c r="B29" s="87">
        <v>1398273906</v>
      </c>
      <c r="C29" s="52">
        <v>1888201446</v>
      </c>
      <c r="D29" s="52">
        <v>1900000000</v>
      </c>
      <c r="E29" s="52">
        <v>2000000000</v>
      </c>
      <c r="F29" s="52">
        <v>2100000000</v>
      </c>
    </row>
    <row r="30" spans="1:6">
      <c r="A30" s="53" t="s">
        <v>9</v>
      </c>
      <c r="B30" s="87">
        <v>33772229</v>
      </c>
      <c r="C30" s="52">
        <v>44800000</v>
      </c>
      <c r="D30" s="52">
        <v>45000000</v>
      </c>
      <c r="E30" s="52">
        <v>46000000</v>
      </c>
      <c r="F30" s="52">
        <v>47000000</v>
      </c>
    </row>
    <row r="31" spans="1:6">
      <c r="A31" s="53" t="s">
        <v>283</v>
      </c>
      <c r="B31" s="87">
        <v>485881499</v>
      </c>
      <c r="C31" s="52">
        <v>228885015</v>
      </c>
      <c r="D31" s="52">
        <v>240000000</v>
      </c>
      <c r="E31" s="52">
        <v>250000000</v>
      </c>
      <c r="F31" s="52">
        <v>260000000</v>
      </c>
    </row>
    <row r="32" spans="1:6">
      <c r="A32" s="69" t="s">
        <v>236</v>
      </c>
      <c r="B32" s="88"/>
      <c r="C32" s="70">
        <v>28496000</v>
      </c>
      <c r="D32" s="70">
        <v>42000000</v>
      </c>
      <c r="E32" s="70">
        <v>36000000</v>
      </c>
      <c r="F32" s="70">
        <v>31000000</v>
      </c>
    </row>
    <row r="33" spans="1:6">
      <c r="A33" s="69" t="s">
        <v>214</v>
      </c>
      <c r="B33" s="88">
        <v>249524710</v>
      </c>
      <c r="C33" s="70">
        <v>400000000</v>
      </c>
      <c r="D33" s="70">
        <v>400000000</v>
      </c>
      <c r="E33" s="70">
        <v>400000000</v>
      </c>
      <c r="F33" s="70">
        <v>400000000</v>
      </c>
    </row>
    <row r="34" spans="1:6" ht="13.5" thickBot="1">
      <c r="A34" s="69" t="s">
        <v>258</v>
      </c>
      <c r="B34" s="88">
        <v>53948825</v>
      </c>
      <c r="C34" s="70"/>
      <c r="D34" s="70"/>
      <c r="E34" s="70"/>
      <c r="F34" s="70"/>
    </row>
    <row r="35" spans="1:6" ht="13.5" thickBot="1">
      <c r="A35" s="71" t="s">
        <v>90</v>
      </c>
      <c r="B35" s="90">
        <f>SUM(B27:B34)</f>
        <v>4656730035</v>
      </c>
      <c r="C35" s="72">
        <f>SUM(C27:C34)</f>
        <v>5089792637</v>
      </c>
      <c r="D35" s="72">
        <f>SUM(D27:D34)</f>
        <v>5277000000</v>
      </c>
      <c r="E35" s="73">
        <f>SUM(E27:E34)</f>
        <v>5442000000</v>
      </c>
      <c r="F35" s="73">
        <f>SUM(F27:F34)</f>
        <v>5608000000</v>
      </c>
    </row>
    <row r="36" spans="1:6">
      <c r="A36" s="157" t="s">
        <v>91</v>
      </c>
      <c r="B36" s="158"/>
      <c r="C36" s="159"/>
      <c r="D36" s="159"/>
      <c r="E36" s="159"/>
      <c r="F36" s="159"/>
    </row>
    <row r="37" spans="1:6">
      <c r="A37" s="53" t="s">
        <v>163</v>
      </c>
      <c r="B37" s="87">
        <v>177933530</v>
      </c>
      <c r="C37" s="52">
        <v>243000000</v>
      </c>
      <c r="D37" s="52">
        <v>1000000000</v>
      </c>
      <c r="E37" s="52">
        <v>1200000000</v>
      </c>
      <c r="F37" s="52">
        <v>1300000000</v>
      </c>
    </row>
    <row r="38" spans="1:6">
      <c r="A38" s="53" t="s">
        <v>92</v>
      </c>
      <c r="B38" s="87">
        <v>423406543</v>
      </c>
      <c r="C38" s="52"/>
      <c r="D38" s="52">
        <v>695416000</v>
      </c>
      <c r="E38" s="52">
        <v>677060000</v>
      </c>
      <c r="F38" s="52">
        <v>751586000</v>
      </c>
    </row>
    <row r="39" spans="1:6">
      <c r="A39" s="53" t="s">
        <v>284</v>
      </c>
      <c r="B39" s="87">
        <v>293045782</v>
      </c>
      <c r="C39" s="52">
        <v>5000000</v>
      </c>
      <c r="D39" s="52">
        <v>10000000</v>
      </c>
      <c r="E39" s="52">
        <v>12000000</v>
      </c>
      <c r="F39" s="52">
        <v>14000000</v>
      </c>
    </row>
    <row r="40" spans="1:6" ht="15" customHeight="1">
      <c r="A40" s="54" t="s">
        <v>285</v>
      </c>
      <c r="B40" s="89"/>
      <c r="C40" s="52">
        <v>5000000</v>
      </c>
      <c r="D40" s="52">
        <v>7000000</v>
      </c>
      <c r="E40" s="52">
        <v>12000000</v>
      </c>
      <c r="F40" s="52">
        <v>15000000</v>
      </c>
    </row>
    <row r="41" spans="1:6" ht="13.5" thickBot="1">
      <c r="A41" s="69" t="s">
        <v>256</v>
      </c>
      <c r="B41" s="88">
        <v>27378000</v>
      </c>
      <c r="C41" s="70">
        <v>36504000</v>
      </c>
      <c r="D41" s="70">
        <v>58584000</v>
      </c>
      <c r="E41" s="70">
        <v>55940000</v>
      </c>
      <c r="F41" s="70">
        <v>51414000</v>
      </c>
    </row>
    <row r="42" spans="1:6" ht="13.5" thickBot="1">
      <c r="A42" s="76" t="s">
        <v>257</v>
      </c>
      <c r="B42" s="92">
        <f>SUM(B37:B41)</f>
        <v>921763855</v>
      </c>
      <c r="C42" s="72">
        <f>SUM(C36:C41)</f>
        <v>289504000</v>
      </c>
      <c r="D42" s="72">
        <f>SUM(D36:D41)</f>
        <v>1771000000</v>
      </c>
      <c r="E42" s="73">
        <f>SUM(E36:E41)</f>
        <v>1957000000</v>
      </c>
      <c r="F42" s="73">
        <f>SUM(F36:F41)</f>
        <v>2132000000</v>
      </c>
    </row>
    <row r="43" spans="1:6" ht="15" customHeight="1" thickBot="1">
      <c r="A43" s="77" t="s">
        <v>85</v>
      </c>
      <c r="B43" s="93">
        <f>SUM(B35,B42)</f>
        <v>5578493890</v>
      </c>
      <c r="C43" s="75">
        <f>SUM(C35+C42)</f>
        <v>5379296637</v>
      </c>
      <c r="D43" s="72">
        <f>SUM(D35+D42)</f>
        <v>7048000000</v>
      </c>
      <c r="E43" s="75">
        <f>SUM(E35+E42)</f>
        <v>7399000000</v>
      </c>
      <c r="F43" s="75">
        <f>SUM(F35+F42)</f>
        <v>7740000000</v>
      </c>
    </row>
  </sheetData>
  <mergeCells count="4">
    <mergeCell ref="A2:F2"/>
    <mergeCell ref="A14:F14"/>
    <mergeCell ref="A26:F26"/>
    <mergeCell ref="A36:F36"/>
  </mergeCells>
  <pageMargins left="0.78740157480314965" right="0.78740157480314965" top="1.3368055555555556" bottom="0.98425196850393704" header="0.31496062992125984" footer="0.51181102362204722"/>
  <pageSetup paperSize="9" scale="77" orientation="landscape" r:id="rId1"/>
  <headerFooter alignWithMargins="0">
    <oddHeader xml:space="preserve">&amp;C&amp;"Arial CE,Félkövér"&amp;11
4.2.  Csongrád Városi Önkormányzat működési és felhalmozási célú 
bevételek és kiadások alakulását bemutató mérleg 2022-2026.&amp;R
Adatok Ft-ban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J45"/>
  <sheetViews>
    <sheetView tabSelected="1" view="pageBreakPreview" workbookViewId="0">
      <selection activeCell="B5" sqref="B5"/>
    </sheetView>
  </sheetViews>
  <sheetFormatPr defaultRowHeight="15"/>
  <cols>
    <col min="1" max="1" width="48" style="1" customWidth="1"/>
    <col min="2" max="2" width="14.7109375" style="18" customWidth="1"/>
    <col min="3" max="5" width="14.140625" style="18" customWidth="1"/>
    <col min="6" max="6" width="42.140625" style="1" customWidth="1"/>
    <col min="7" max="7" width="14.28515625" style="1" customWidth="1"/>
    <col min="8" max="8" width="14.140625" style="19" customWidth="1"/>
    <col min="9" max="9" width="14.28515625" style="1" customWidth="1"/>
    <col min="10" max="10" width="14.140625" style="19" customWidth="1"/>
    <col min="11" max="16384" width="9.140625" style="1"/>
  </cols>
  <sheetData>
    <row r="1" spans="1:10" ht="16.5">
      <c r="A1" s="160" t="s">
        <v>288</v>
      </c>
      <c r="B1" s="160"/>
      <c r="C1" s="160"/>
      <c r="D1" s="160"/>
      <c r="E1" s="160"/>
      <c r="F1" s="161"/>
      <c r="G1" s="161"/>
      <c r="H1" s="161"/>
      <c r="I1" s="161"/>
      <c r="J1" s="161"/>
    </row>
    <row r="2" spans="1:10" ht="16.5" thickBot="1">
      <c r="A2" s="30"/>
      <c r="B2" s="30"/>
      <c r="C2" s="30"/>
      <c r="D2" s="30"/>
      <c r="E2" s="30"/>
      <c r="F2" s="31"/>
      <c r="G2" s="31"/>
      <c r="H2" s="31"/>
      <c r="I2" s="31"/>
      <c r="J2" s="31"/>
    </row>
    <row r="3" spans="1:10" s="4" customFormat="1" ht="14.25">
      <c r="A3" s="2" t="s">
        <v>0</v>
      </c>
      <c r="B3" s="82" t="s">
        <v>266</v>
      </c>
      <c r="C3" s="82" t="s">
        <v>286</v>
      </c>
      <c r="D3" s="162" t="s">
        <v>287</v>
      </c>
      <c r="E3" s="163"/>
      <c r="F3" s="3" t="s">
        <v>0</v>
      </c>
      <c r="G3" s="82" t="s">
        <v>266</v>
      </c>
      <c r="H3" s="113" t="s">
        <v>286</v>
      </c>
      <c r="I3" s="164" t="s">
        <v>229</v>
      </c>
      <c r="J3" s="163"/>
    </row>
    <row r="4" spans="1:10" s="4" customFormat="1" thickBot="1">
      <c r="A4" s="5" t="s">
        <v>1</v>
      </c>
      <c r="B4" s="33" t="s">
        <v>166</v>
      </c>
      <c r="C4" s="94" t="s">
        <v>166</v>
      </c>
      <c r="D4" s="94" t="s">
        <v>165</v>
      </c>
      <c r="E4" s="56" t="s">
        <v>166</v>
      </c>
      <c r="F4" s="6" t="s">
        <v>2</v>
      </c>
      <c r="G4" s="94" t="s">
        <v>166</v>
      </c>
      <c r="H4" s="94" t="s">
        <v>166</v>
      </c>
      <c r="I4" s="112" t="s">
        <v>165</v>
      </c>
      <c r="J4" s="34" t="s">
        <v>166</v>
      </c>
    </row>
    <row r="5" spans="1:10">
      <c r="A5" s="20" t="s">
        <v>28</v>
      </c>
      <c r="B5" s="8">
        <v>1905374711</v>
      </c>
      <c r="C5" s="8">
        <v>1473561829</v>
      </c>
      <c r="D5" s="8">
        <v>1560924330</v>
      </c>
      <c r="E5" s="57">
        <v>1697462977</v>
      </c>
      <c r="F5" s="7" t="s">
        <v>3</v>
      </c>
      <c r="G5" s="102">
        <v>1653755797</v>
      </c>
      <c r="H5" s="8">
        <v>1767236443</v>
      </c>
      <c r="I5" s="107">
        <v>1997189308</v>
      </c>
      <c r="J5" s="9">
        <v>2160670268</v>
      </c>
    </row>
    <row r="6" spans="1:10">
      <c r="A6" s="21" t="s">
        <v>56</v>
      </c>
      <c r="B6" s="11"/>
      <c r="C6" s="11">
        <v>884652208</v>
      </c>
      <c r="D6" s="11">
        <v>670133654</v>
      </c>
      <c r="E6" s="58">
        <v>889606956</v>
      </c>
      <c r="F6" s="10" t="s">
        <v>4</v>
      </c>
      <c r="G6" s="103">
        <v>270761361</v>
      </c>
      <c r="H6" s="11">
        <v>263460516</v>
      </c>
      <c r="I6" s="95">
        <v>247705649</v>
      </c>
      <c r="J6" s="12">
        <v>274658598</v>
      </c>
    </row>
    <row r="7" spans="1:10">
      <c r="A7" s="21" t="s">
        <v>269</v>
      </c>
      <c r="B7" s="11">
        <v>909410106</v>
      </c>
      <c r="C7" s="11">
        <v>1125434893</v>
      </c>
      <c r="D7" s="11">
        <v>1043000000</v>
      </c>
      <c r="E7" s="58">
        <v>1199800997</v>
      </c>
      <c r="F7" s="10" t="s">
        <v>5</v>
      </c>
      <c r="G7" s="103">
        <v>2052904244</v>
      </c>
      <c r="H7" s="11">
        <v>1649476450</v>
      </c>
      <c r="I7" s="95">
        <v>1111990556</v>
      </c>
      <c r="J7" s="12">
        <v>1398273906</v>
      </c>
    </row>
    <row r="8" spans="1:10">
      <c r="A8" s="21" t="s">
        <v>222</v>
      </c>
      <c r="B8" s="11">
        <v>541406484</v>
      </c>
      <c r="C8" s="11">
        <v>677576830</v>
      </c>
      <c r="D8" s="11">
        <v>563157723</v>
      </c>
      <c r="E8" s="58">
        <v>688828412</v>
      </c>
      <c r="F8" s="10" t="s">
        <v>218</v>
      </c>
      <c r="G8" s="103"/>
      <c r="H8" s="11"/>
      <c r="I8" s="95"/>
      <c r="J8" s="12"/>
    </row>
    <row r="9" spans="1:10" ht="30">
      <c r="A9" s="21" t="s">
        <v>7</v>
      </c>
      <c r="B9" s="11"/>
      <c r="C9" s="11"/>
      <c r="D9" s="11"/>
      <c r="E9" s="58"/>
      <c r="F9" s="10" t="s">
        <v>6</v>
      </c>
      <c r="G9" s="103">
        <v>216315980</v>
      </c>
      <c r="H9" s="11">
        <v>326071340</v>
      </c>
      <c r="I9" s="95">
        <v>349572602</v>
      </c>
      <c r="J9" s="12">
        <v>485881499</v>
      </c>
    </row>
    <row r="10" spans="1:10">
      <c r="A10" s="21" t="s">
        <v>215</v>
      </c>
      <c r="B10" s="11"/>
      <c r="C10" s="11"/>
      <c r="D10" s="11"/>
      <c r="E10" s="58"/>
      <c r="F10" s="10" t="s">
        <v>224</v>
      </c>
      <c r="G10" s="103"/>
      <c r="H10" s="11">
        <v>0</v>
      </c>
      <c r="I10" s="95">
        <v>450000000</v>
      </c>
      <c r="J10" s="12">
        <v>249524710</v>
      </c>
    </row>
    <row r="11" spans="1:10">
      <c r="A11" s="21" t="s">
        <v>102</v>
      </c>
      <c r="B11" s="114">
        <v>45641412</v>
      </c>
      <c r="C11" s="114">
        <v>10301969</v>
      </c>
      <c r="D11" s="114">
        <v>10000000</v>
      </c>
      <c r="E11" s="115">
        <v>19959000</v>
      </c>
      <c r="F11" s="10" t="s">
        <v>8</v>
      </c>
      <c r="G11" s="103">
        <v>30101246</v>
      </c>
      <c r="H11" s="11">
        <v>27923115</v>
      </c>
      <c r="I11" s="95">
        <v>36000000</v>
      </c>
      <c r="J11" s="12">
        <v>33772229</v>
      </c>
    </row>
    <row r="12" spans="1:10" ht="15.75">
      <c r="A12" s="21" t="s">
        <v>27</v>
      </c>
      <c r="B12" s="96"/>
      <c r="C12" s="96"/>
      <c r="D12" s="96"/>
      <c r="E12" s="59"/>
      <c r="F12" s="10" t="s">
        <v>236</v>
      </c>
      <c r="G12" s="105"/>
      <c r="H12" s="14">
        <v>3258246</v>
      </c>
      <c r="I12" s="95"/>
      <c r="J12" s="15"/>
    </row>
    <row r="13" spans="1:10">
      <c r="A13" s="21" t="s">
        <v>57</v>
      </c>
      <c r="B13" s="11">
        <v>54927653</v>
      </c>
      <c r="C13" s="11">
        <v>53948825</v>
      </c>
      <c r="D13" s="11">
        <v>53948825</v>
      </c>
      <c r="E13" s="58">
        <v>59484025</v>
      </c>
      <c r="F13" s="10" t="s">
        <v>225</v>
      </c>
      <c r="G13" s="103"/>
      <c r="H13" s="11">
        <v>50487770</v>
      </c>
      <c r="I13" s="95">
        <v>53948825</v>
      </c>
      <c r="J13" s="12">
        <v>53948825</v>
      </c>
    </row>
    <row r="14" spans="1:10" ht="15.75">
      <c r="A14" s="21" t="s">
        <v>29</v>
      </c>
      <c r="B14" s="11"/>
      <c r="C14" s="11"/>
      <c r="D14" s="11"/>
      <c r="E14" s="58"/>
      <c r="F14" s="13" t="s">
        <v>10</v>
      </c>
      <c r="G14" s="104">
        <f>SUM(G5:G13)</f>
        <v>4223838628</v>
      </c>
      <c r="H14" s="101">
        <f>SUM(H5:H13)</f>
        <v>4087913880</v>
      </c>
      <c r="I14" s="100">
        <f>SUM(I5:I13)</f>
        <v>4246406940</v>
      </c>
      <c r="J14" s="36">
        <f>SUM(J5:J13)</f>
        <v>4656730035</v>
      </c>
    </row>
    <row r="15" spans="1:10">
      <c r="A15" s="21" t="s">
        <v>26</v>
      </c>
      <c r="B15" s="11">
        <v>1058149477</v>
      </c>
      <c r="C15" s="11">
        <v>195064097</v>
      </c>
      <c r="D15" s="11"/>
      <c r="E15" s="58">
        <v>282515863</v>
      </c>
      <c r="F15" s="13"/>
      <c r="G15" s="105"/>
      <c r="H15" s="14"/>
      <c r="I15" s="79"/>
      <c r="J15" s="15"/>
    </row>
    <row r="16" spans="1:10">
      <c r="A16" s="21" t="s">
        <v>223</v>
      </c>
      <c r="B16" s="11"/>
      <c r="C16" s="11"/>
      <c r="D16" s="11">
        <v>450000000</v>
      </c>
      <c r="E16" s="58">
        <v>249524710</v>
      </c>
      <c r="F16" s="13"/>
      <c r="G16" s="105"/>
      <c r="H16" s="14"/>
      <c r="I16" s="79"/>
      <c r="J16" s="15"/>
    </row>
    <row r="17" spans="1:10">
      <c r="A17" s="21" t="s">
        <v>267</v>
      </c>
      <c r="B17" s="11"/>
      <c r="C17" s="11"/>
      <c r="D17" s="11"/>
      <c r="E17" s="58"/>
      <c r="F17" s="13"/>
      <c r="G17" s="105"/>
      <c r="H17" s="14"/>
      <c r="I17" s="79"/>
      <c r="J17" s="15"/>
    </row>
    <row r="18" spans="1:10">
      <c r="A18" s="21" t="s">
        <v>289</v>
      </c>
      <c r="B18" s="11"/>
      <c r="C18" s="11"/>
      <c r="D18" s="11"/>
      <c r="E18" s="58"/>
      <c r="F18" s="13"/>
      <c r="G18" s="105"/>
      <c r="H18" s="14"/>
      <c r="I18" s="79"/>
      <c r="J18" s="15"/>
    </row>
    <row r="19" spans="1:10">
      <c r="A19" s="13" t="s">
        <v>11</v>
      </c>
      <c r="B19" s="14">
        <f>SUM(B5:B18)</f>
        <v>4514909843</v>
      </c>
      <c r="C19" s="14">
        <f>SUM(C5:C18)</f>
        <v>4420540651</v>
      </c>
      <c r="D19" s="14">
        <f>SUM(D5:D18)</f>
        <v>4351164532</v>
      </c>
      <c r="E19" s="79">
        <f>SUM(E5:E18)</f>
        <v>5087182940</v>
      </c>
      <c r="F19" s="13"/>
      <c r="G19" s="105"/>
      <c r="H19" s="14"/>
      <c r="I19" s="79"/>
      <c r="J19" s="15"/>
    </row>
    <row r="20" spans="1:10">
      <c r="A20" s="22" t="s">
        <v>64</v>
      </c>
      <c r="B20" s="14"/>
      <c r="C20" s="14"/>
      <c r="D20" s="14"/>
      <c r="E20" s="60"/>
      <c r="F20" s="13"/>
      <c r="G20" s="105"/>
      <c r="H20" s="14"/>
      <c r="I20" s="79"/>
      <c r="J20" s="15"/>
    </row>
    <row r="21" spans="1:10">
      <c r="A21" s="22"/>
      <c r="B21" s="14"/>
      <c r="C21" s="14"/>
      <c r="D21" s="14"/>
      <c r="E21" s="60"/>
      <c r="F21" s="13"/>
      <c r="G21" s="105"/>
      <c r="H21" s="14"/>
      <c r="I21" s="79"/>
      <c r="J21" s="15"/>
    </row>
    <row r="22" spans="1:10">
      <c r="A22" s="22" t="s">
        <v>12</v>
      </c>
      <c r="B22" s="14"/>
      <c r="C22" s="14"/>
      <c r="D22" s="14"/>
      <c r="E22" s="60"/>
      <c r="F22" s="13" t="s">
        <v>13</v>
      </c>
      <c r="G22" s="103"/>
      <c r="H22" s="11"/>
      <c r="I22" s="79"/>
      <c r="J22" s="12"/>
    </row>
    <row r="23" spans="1:10">
      <c r="A23" s="23" t="s">
        <v>14</v>
      </c>
      <c r="B23" s="11"/>
      <c r="C23" s="11"/>
      <c r="D23" s="11"/>
      <c r="E23" s="58"/>
      <c r="F23" s="16" t="s">
        <v>292</v>
      </c>
      <c r="G23" s="103">
        <v>539995975</v>
      </c>
      <c r="H23" s="11">
        <v>215072131</v>
      </c>
      <c r="I23" s="95">
        <v>413105446</v>
      </c>
      <c r="J23" s="12">
        <v>423406543</v>
      </c>
    </row>
    <row r="24" spans="1:10" ht="30">
      <c r="A24" s="23" t="s">
        <v>15</v>
      </c>
      <c r="B24" s="97"/>
      <c r="C24" s="97"/>
      <c r="D24" s="97"/>
      <c r="E24" s="61"/>
      <c r="F24" s="16" t="s">
        <v>291</v>
      </c>
      <c r="G24" s="103">
        <v>63877768</v>
      </c>
      <c r="H24" s="11">
        <v>172885772</v>
      </c>
      <c r="I24" s="95">
        <v>393604286</v>
      </c>
      <c r="J24" s="12">
        <v>177933530</v>
      </c>
    </row>
    <row r="25" spans="1:10">
      <c r="A25" s="24" t="s">
        <v>238</v>
      </c>
      <c r="B25" s="97"/>
      <c r="C25" s="97"/>
      <c r="D25" s="97"/>
      <c r="E25" s="61"/>
      <c r="F25" s="16" t="s">
        <v>219</v>
      </c>
      <c r="G25" s="103">
        <v>6300000</v>
      </c>
      <c r="H25" s="11">
        <v>7300000</v>
      </c>
      <c r="I25" s="95"/>
      <c r="J25" s="12"/>
    </row>
    <row r="26" spans="1:10">
      <c r="A26" s="24" t="s">
        <v>58</v>
      </c>
      <c r="B26" s="11"/>
      <c r="C26" s="11"/>
      <c r="D26" s="11"/>
      <c r="E26" s="58"/>
      <c r="F26" s="16" t="s">
        <v>293</v>
      </c>
      <c r="G26" s="103"/>
      <c r="H26" s="11"/>
      <c r="I26" s="95"/>
      <c r="J26" s="12"/>
    </row>
    <row r="27" spans="1:10">
      <c r="A27" s="24" t="s">
        <v>16</v>
      </c>
      <c r="B27" s="97"/>
      <c r="C27" s="97"/>
      <c r="D27" s="97"/>
      <c r="E27" s="61"/>
      <c r="F27" s="16" t="s">
        <v>17</v>
      </c>
      <c r="G27" s="103">
        <v>6300000</v>
      </c>
      <c r="H27" s="11">
        <v>7300000</v>
      </c>
      <c r="I27" s="95"/>
      <c r="J27" s="12"/>
    </row>
    <row r="28" spans="1:10" ht="18.75" customHeight="1">
      <c r="A28" s="24" t="s">
        <v>210</v>
      </c>
      <c r="B28" s="97"/>
      <c r="C28" s="97"/>
      <c r="D28" s="97"/>
      <c r="E28" s="61"/>
      <c r="F28" s="16" t="s">
        <v>243</v>
      </c>
      <c r="G28" s="103"/>
      <c r="H28" s="11"/>
      <c r="I28" s="95"/>
      <c r="J28" s="12"/>
    </row>
    <row r="29" spans="1:10">
      <c r="A29" s="23" t="s">
        <v>25</v>
      </c>
      <c r="B29" s="11"/>
      <c r="C29" s="11"/>
      <c r="D29" s="11"/>
      <c r="E29" s="58"/>
      <c r="F29" s="16" t="s">
        <v>237</v>
      </c>
      <c r="G29" s="103"/>
      <c r="H29" s="11"/>
      <c r="I29" s="95"/>
      <c r="J29" s="12"/>
    </row>
    <row r="30" spans="1:10">
      <c r="A30" s="23" t="s">
        <v>59</v>
      </c>
      <c r="B30" s="98"/>
      <c r="C30" s="98"/>
      <c r="D30" s="98"/>
      <c r="E30" s="62"/>
      <c r="F30" s="16" t="s">
        <v>167</v>
      </c>
      <c r="G30" s="103"/>
      <c r="H30" s="11"/>
      <c r="I30" s="95"/>
      <c r="J30" s="12"/>
    </row>
    <row r="31" spans="1:10">
      <c r="A31" s="23" t="s">
        <v>18</v>
      </c>
      <c r="B31" s="11">
        <v>28493714</v>
      </c>
      <c r="C31" s="11">
        <v>144474259</v>
      </c>
      <c r="D31" s="11">
        <v>200000000</v>
      </c>
      <c r="E31" s="58">
        <v>33411277</v>
      </c>
      <c r="F31" s="16" t="s">
        <v>60</v>
      </c>
      <c r="G31" s="103"/>
      <c r="H31" s="11"/>
      <c r="I31" s="95"/>
      <c r="J31" s="12"/>
    </row>
    <row r="32" spans="1:10">
      <c r="A32" s="23" t="s">
        <v>19</v>
      </c>
      <c r="B32" s="11">
        <v>210867587</v>
      </c>
      <c r="C32" s="11">
        <v>96007118</v>
      </c>
      <c r="D32" s="11"/>
      <c r="E32" s="95">
        <v>150912802</v>
      </c>
      <c r="F32" s="16" t="s">
        <v>103</v>
      </c>
      <c r="G32" s="103">
        <v>356400</v>
      </c>
      <c r="H32" s="11">
        <v>35899467</v>
      </c>
      <c r="I32" s="95">
        <v>15000000</v>
      </c>
      <c r="J32" s="12">
        <v>293045782</v>
      </c>
    </row>
    <row r="33" spans="1:10">
      <c r="A33" s="23" t="s">
        <v>169</v>
      </c>
      <c r="B33" s="11">
        <v>250983172</v>
      </c>
      <c r="C33" s="11">
        <v>278539074</v>
      </c>
      <c r="D33" s="11">
        <v>335061938</v>
      </c>
      <c r="E33" s="58">
        <v>275056877</v>
      </c>
      <c r="F33" s="16" t="s">
        <v>268</v>
      </c>
      <c r="G33" s="103">
        <v>28884000</v>
      </c>
      <c r="H33" s="11">
        <v>32694000</v>
      </c>
      <c r="I33" s="95">
        <v>36504000</v>
      </c>
      <c r="J33" s="12">
        <v>27378000</v>
      </c>
    </row>
    <row r="34" spans="1:10">
      <c r="A34" s="23" t="s">
        <v>20</v>
      </c>
      <c r="B34" s="11"/>
      <c r="C34" s="11"/>
      <c r="D34" s="11"/>
      <c r="E34" s="58"/>
      <c r="F34" s="16" t="s">
        <v>61</v>
      </c>
      <c r="G34" s="103"/>
      <c r="H34" s="11"/>
      <c r="I34" s="95"/>
      <c r="J34" s="12"/>
    </row>
    <row r="35" spans="1:10">
      <c r="A35" s="23" t="s">
        <v>168</v>
      </c>
      <c r="B35" s="11">
        <v>146591445</v>
      </c>
      <c r="C35" s="11"/>
      <c r="D35" s="11"/>
      <c r="E35" s="58"/>
      <c r="F35" s="16"/>
      <c r="G35" s="103"/>
      <c r="H35" s="11"/>
      <c r="I35" s="95"/>
      <c r="J35" s="12"/>
    </row>
    <row r="36" spans="1:10">
      <c r="A36" s="23" t="s">
        <v>302</v>
      </c>
      <c r="B36" s="11">
        <v>7828000</v>
      </c>
      <c r="C36" s="11">
        <v>9903244</v>
      </c>
      <c r="D36" s="11">
        <v>8000000</v>
      </c>
      <c r="E36" s="58">
        <v>213269890</v>
      </c>
      <c r="F36" s="16"/>
      <c r="G36" s="103"/>
      <c r="H36" s="11"/>
      <c r="I36" s="95"/>
      <c r="J36" s="12"/>
    </row>
    <row r="37" spans="1:10">
      <c r="A37" s="23" t="s">
        <v>221</v>
      </c>
      <c r="B37" s="11"/>
      <c r="C37" s="11"/>
      <c r="D37" s="11"/>
      <c r="E37" s="58"/>
      <c r="F37" s="16"/>
      <c r="G37" s="103"/>
      <c r="H37" s="11"/>
      <c r="I37" s="95"/>
      <c r="J37" s="12"/>
    </row>
    <row r="38" spans="1:10">
      <c r="A38" s="23" t="s">
        <v>216</v>
      </c>
      <c r="B38" s="11"/>
      <c r="C38" s="11"/>
      <c r="D38" s="11"/>
      <c r="E38" s="58"/>
      <c r="F38" s="16"/>
      <c r="G38" s="103"/>
      <c r="H38" s="11"/>
      <c r="I38" s="95"/>
      <c r="J38" s="12"/>
    </row>
    <row r="39" spans="1:10">
      <c r="A39" s="23" t="s">
        <v>21</v>
      </c>
      <c r="B39" s="11">
        <v>950225</v>
      </c>
      <c r="C39" s="11">
        <v>43029569</v>
      </c>
      <c r="D39" s="11">
        <v>210394202</v>
      </c>
      <c r="E39" s="58">
        <v>42210000</v>
      </c>
      <c r="F39" s="16"/>
      <c r="G39" s="103"/>
      <c r="H39" s="11"/>
      <c r="I39" s="95"/>
      <c r="J39" s="12"/>
    </row>
    <row r="40" spans="1:10">
      <c r="A40" s="23" t="s">
        <v>30</v>
      </c>
      <c r="B40" s="11"/>
      <c r="C40" s="11"/>
      <c r="D40" s="11"/>
      <c r="E40" s="58"/>
      <c r="F40" s="16"/>
      <c r="G40" s="103"/>
      <c r="H40" s="11"/>
      <c r="I40" s="95"/>
      <c r="J40" s="12"/>
    </row>
    <row r="41" spans="1:10">
      <c r="A41" s="23" t="s">
        <v>242</v>
      </c>
      <c r="B41" s="11"/>
      <c r="C41" s="11"/>
      <c r="D41" s="11"/>
      <c r="E41" s="58"/>
      <c r="F41" s="13"/>
      <c r="G41" s="103"/>
      <c r="H41" s="11"/>
      <c r="I41" s="95"/>
      <c r="J41" s="12"/>
    </row>
    <row r="42" spans="1:10">
      <c r="A42" s="22" t="s">
        <v>22</v>
      </c>
      <c r="B42" s="14">
        <f>SUM(B22:B41)</f>
        <v>645714143</v>
      </c>
      <c r="C42" s="14">
        <f>SUM(C22:C41)</f>
        <v>571953264</v>
      </c>
      <c r="D42" s="14">
        <f>SUM(D22:D41)</f>
        <v>753456140</v>
      </c>
      <c r="E42" s="60">
        <f>SUM(E22:E41)</f>
        <v>714860846</v>
      </c>
      <c r="F42" s="13" t="s">
        <v>23</v>
      </c>
      <c r="G42" s="105">
        <f>SUM(G16:G41)</f>
        <v>645714143</v>
      </c>
      <c r="H42" s="14">
        <f>SUM(H16:H41)</f>
        <v>471151370</v>
      </c>
      <c r="I42" s="79">
        <f>SUM(I15:I41)</f>
        <v>858213732</v>
      </c>
      <c r="J42" s="15">
        <f>SUM(J16:J41)</f>
        <v>921763855</v>
      </c>
    </row>
    <row r="43" spans="1:10" ht="16.5" thickBot="1">
      <c r="A43" s="68" t="s">
        <v>24</v>
      </c>
      <c r="B43" s="99">
        <f>SUM(B19,B42)</f>
        <v>5160623986</v>
      </c>
      <c r="C43" s="99">
        <f>SUM(C19,C42)</f>
        <v>4992493915</v>
      </c>
      <c r="D43" s="99">
        <f>SUM(D19,D42)</f>
        <v>5104620672</v>
      </c>
      <c r="E43" s="63">
        <f>SUM(E19,E42)</f>
        <v>5802043786</v>
      </c>
      <c r="F43" s="150" t="s">
        <v>24</v>
      </c>
      <c r="G43" s="106">
        <f>SUM(G14+G42)</f>
        <v>4869552771</v>
      </c>
      <c r="H43" s="99">
        <f>SUM(H14+H42)</f>
        <v>4559065250</v>
      </c>
      <c r="I43" s="108">
        <f>SUM(I14+I42)</f>
        <v>5104620672</v>
      </c>
      <c r="J43" s="37">
        <f>SUM(J14+J42)</f>
        <v>5578493890</v>
      </c>
    </row>
    <row r="44" spans="1:10" ht="15.75" thickBot="1">
      <c r="A44" s="17" t="s">
        <v>290</v>
      </c>
      <c r="B44" s="66"/>
      <c r="C44" s="67"/>
      <c r="D44" s="67"/>
      <c r="E44" s="64"/>
      <c r="F44" s="111"/>
      <c r="G44" s="110">
        <v>291071215</v>
      </c>
      <c r="H44" s="80">
        <v>433428665</v>
      </c>
      <c r="I44" s="109">
        <v>0</v>
      </c>
      <c r="J44" s="80">
        <v>223549896</v>
      </c>
    </row>
    <row r="45" spans="1:10">
      <c r="A45" s="25"/>
      <c r="B45" s="65"/>
    </row>
  </sheetData>
  <mergeCells count="3">
    <mergeCell ref="A1:J1"/>
    <mergeCell ref="D3:E3"/>
    <mergeCell ref="I3:J3"/>
  </mergeCells>
  <phoneticPr fontId="0" type="noConversion"/>
  <pageMargins left="0.78740157480314965" right="0.19685039370078741" top="0.78740157480314965" bottom="0.39370078740157483" header="0.51181102362204722" footer="0.23622047244094491"/>
  <pageSetup paperSize="9" scale="65" orientation="landscape" r:id="rId1"/>
  <headerFooter alignWithMargins="0">
    <oddHeader>&amp;L&amp;"Arial CE,Félkövér"Csongrád Városi Önkormányzat&amp;R
adatok eFt-ban és Ft-ban</oddHeader>
    <oddFooter>&amp;L&amp;8&amp;Z&amp;F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G26"/>
  <sheetViews>
    <sheetView view="pageLayout" zoomScaleSheetLayoutView="91" workbookViewId="0">
      <selection activeCell="A13" sqref="A13"/>
    </sheetView>
  </sheetViews>
  <sheetFormatPr defaultRowHeight="20.25" customHeight="1"/>
  <cols>
    <col min="1" max="1" width="44.5703125" style="85" customWidth="1"/>
    <col min="2" max="2" width="15.140625" style="116" customWidth="1"/>
    <col min="3" max="3" width="14.42578125" style="85" customWidth="1"/>
    <col min="4" max="4" width="14.140625" style="85" customWidth="1"/>
    <col min="5" max="5" width="13.85546875" style="86" customWidth="1"/>
    <col min="6" max="6" width="14.7109375" style="85" customWidth="1"/>
    <col min="7" max="7" width="12.7109375" style="85" customWidth="1"/>
    <col min="8" max="16384" width="9.140625" style="85"/>
  </cols>
  <sheetData>
    <row r="1" spans="1:7" ht="20.25" customHeight="1">
      <c r="A1" s="28"/>
      <c r="B1" s="28"/>
      <c r="C1" s="173"/>
      <c r="D1" s="174"/>
      <c r="E1" s="174"/>
      <c r="F1" s="175"/>
    </row>
    <row r="2" spans="1:7" ht="20.25" customHeight="1">
      <c r="A2" s="28"/>
      <c r="B2" s="28"/>
      <c r="C2" s="28"/>
      <c r="D2" s="28"/>
      <c r="E2" s="176"/>
      <c r="F2" s="175"/>
    </row>
    <row r="3" spans="1:7" ht="36.75" customHeight="1">
      <c r="A3" s="177" t="s">
        <v>298</v>
      </c>
      <c r="B3" s="177"/>
      <c r="C3" s="177"/>
      <c r="D3" s="177"/>
      <c r="E3" s="175"/>
      <c r="F3" s="175"/>
    </row>
    <row r="4" spans="1:7" ht="50.25" customHeight="1" thickBot="1">
      <c r="A4" s="29"/>
      <c r="B4" s="29"/>
      <c r="C4" s="29"/>
      <c r="D4" s="29"/>
      <c r="F4" s="35" t="s">
        <v>300</v>
      </c>
    </row>
    <row r="5" spans="1:7" ht="31.5" customHeight="1">
      <c r="A5" s="117" t="s">
        <v>0</v>
      </c>
      <c r="B5" s="118" t="s">
        <v>297</v>
      </c>
      <c r="C5" s="119" t="s">
        <v>294</v>
      </c>
      <c r="D5" s="119" t="s">
        <v>265</v>
      </c>
      <c r="E5" s="119" t="s">
        <v>295</v>
      </c>
      <c r="F5" s="120" t="s">
        <v>296</v>
      </c>
    </row>
    <row r="6" spans="1:7" ht="28.5" customHeight="1">
      <c r="A6" s="121" t="s">
        <v>259</v>
      </c>
      <c r="B6" s="122">
        <v>1194941407</v>
      </c>
      <c r="C6" s="123">
        <v>1250000000</v>
      </c>
      <c r="D6" s="123">
        <v>1270000000</v>
      </c>
      <c r="E6" s="123">
        <v>1300000000</v>
      </c>
      <c r="F6" s="124">
        <v>1320000000</v>
      </c>
      <c r="G6" s="78"/>
    </row>
    <row r="7" spans="1:7" ht="22.5" customHeight="1">
      <c r="A7" s="148" t="s">
        <v>260</v>
      </c>
      <c r="B7" s="149">
        <v>169734031</v>
      </c>
      <c r="C7" s="123">
        <v>386700000</v>
      </c>
      <c r="D7" s="123">
        <v>211000000</v>
      </c>
      <c r="E7" s="123">
        <v>214000000</v>
      </c>
      <c r="F7" s="124">
        <v>217000000</v>
      </c>
      <c r="G7" s="78"/>
    </row>
    <row r="8" spans="1:7" ht="20.25" customHeight="1">
      <c r="A8" s="127" t="s">
        <v>93</v>
      </c>
      <c r="B8" s="128">
        <v>50906381</v>
      </c>
      <c r="C8" s="129">
        <v>60000000</v>
      </c>
      <c r="D8" s="129">
        <v>61000000</v>
      </c>
      <c r="E8" s="129">
        <v>62000000</v>
      </c>
      <c r="F8" s="130">
        <v>63000000</v>
      </c>
      <c r="G8" s="78"/>
    </row>
    <row r="9" spans="1:7" ht="20.25" customHeight="1">
      <c r="A9" s="127" t="s">
        <v>94</v>
      </c>
      <c r="B9" s="128">
        <v>60556783</v>
      </c>
      <c r="C9" s="129">
        <v>93900000</v>
      </c>
      <c r="D9" s="129">
        <v>100000000</v>
      </c>
      <c r="E9" s="129">
        <v>102000000</v>
      </c>
      <c r="F9" s="130">
        <v>104000000</v>
      </c>
      <c r="G9" s="78"/>
    </row>
    <row r="10" spans="1:7" ht="20.25" customHeight="1">
      <c r="A10" s="127" t="s">
        <v>95</v>
      </c>
      <c r="B10" s="128">
        <v>33411277</v>
      </c>
      <c r="C10" s="129">
        <v>200000000</v>
      </c>
      <c r="D10" s="129">
        <v>50000000</v>
      </c>
      <c r="E10" s="129">
        <v>50000000</v>
      </c>
      <c r="F10" s="130">
        <v>50000000</v>
      </c>
      <c r="G10" s="78"/>
    </row>
    <row r="11" spans="1:7" ht="20.25" customHeight="1">
      <c r="A11" s="131" t="s">
        <v>164</v>
      </c>
      <c r="B11" s="128">
        <v>20000000</v>
      </c>
      <c r="C11" s="129">
        <v>25800000</v>
      </c>
      <c r="D11" s="129"/>
      <c r="E11" s="129"/>
      <c r="F11" s="130"/>
      <c r="G11" s="78"/>
    </row>
    <row r="12" spans="1:7" ht="20.25" customHeight="1">
      <c r="A12" s="131" t="s">
        <v>301</v>
      </c>
      <c r="B12" s="128">
        <v>4859590</v>
      </c>
      <c r="C12" s="129">
        <v>7000000</v>
      </c>
      <c r="D12" s="129"/>
      <c r="E12" s="132"/>
      <c r="F12" s="133"/>
      <c r="G12" s="78"/>
    </row>
    <row r="13" spans="1:7" ht="27.75" customHeight="1">
      <c r="A13" s="121" t="s">
        <v>96</v>
      </c>
      <c r="B13" s="122">
        <v>1364675438</v>
      </c>
      <c r="C13" s="123">
        <v>1636700000</v>
      </c>
      <c r="D13" s="123">
        <v>1481000000</v>
      </c>
      <c r="E13" s="123">
        <v>1514000000</v>
      </c>
      <c r="F13" s="124">
        <v>1537000000</v>
      </c>
      <c r="G13" s="78"/>
    </row>
    <row r="14" spans="1:7" ht="20.25" customHeight="1">
      <c r="A14" s="134" t="s">
        <v>97</v>
      </c>
      <c r="B14" s="135"/>
      <c r="C14" s="136"/>
      <c r="D14" s="136"/>
      <c r="E14" s="136"/>
      <c r="F14" s="137"/>
      <c r="G14" s="78"/>
    </row>
    <row r="15" spans="1:7" ht="20.25" customHeight="1">
      <c r="A15" s="127" t="s">
        <v>98</v>
      </c>
      <c r="B15" s="128">
        <v>27378000</v>
      </c>
      <c r="C15" s="129">
        <v>36504000</v>
      </c>
      <c r="D15" s="129">
        <v>58584000</v>
      </c>
      <c r="E15" s="129">
        <v>55594000</v>
      </c>
      <c r="F15" s="130">
        <v>51414000</v>
      </c>
      <c r="G15" s="78"/>
    </row>
    <row r="16" spans="1:7" ht="20.25" customHeight="1">
      <c r="A16" s="127" t="s">
        <v>99</v>
      </c>
      <c r="B16" s="128">
        <v>6608330</v>
      </c>
      <c r="C16" s="129">
        <v>38496000</v>
      </c>
      <c r="D16" s="129">
        <v>42000000</v>
      </c>
      <c r="E16" s="129">
        <v>36000000</v>
      </c>
      <c r="F16" s="130">
        <v>31000000</v>
      </c>
      <c r="G16" s="78"/>
    </row>
    <row r="17" spans="1:7" ht="25.5" customHeight="1">
      <c r="A17" s="144" t="s">
        <v>100</v>
      </c>
      <c r="B17" s="145">
        <v>33986330</v>
      </c>
      <c r="C17" s="146">
        <v>75000000</v>
      </c>
      <c r="D17" s="146">
        <v>100504000</v>
      </c>
      <c r="E17" s="146">
        <v>91594000</v>
      </c>
      <c r="F17" s="147">
        <v>82414000</v>
      </c>
      <c r="G17" s="78"/>
    </row>
    <row r="18" spans="1:7" ht="30.75" customHeight="1">
      <c r="A18" s="165" t="s">
        <v>261</v>
      </c>
      <c r="B18" s="171">
        <v>1330689108</v>
      </c>
      <c r="C18" s="167">
        <v>1561700000</v>
      </c>
      <c r="D18" s="167">
        <v>1380496000</v>
      </c>
      <c r="E18" s="169">
        <v>1422406000</v>
      </c>
      <c r="F18" s="170">
        <v>1454586000</v>
      </c>
      <c r="G18" s="78"/>
    </row>
    <row r="19" spans="1:7" ht="4.5" customHeight="1">
      <c r="A19" s="166"/>
      <c r="B19" s="172"/>
      <c r="C19" s="168"/>
      <c r="D19" s="168"/>
      <c r="E19" s="169"/>
      <c r="F19" s="170"/>
      <c r="G19" s="78"/>
    </row>
    <row r="20" spans="1:7" ht="30" customHeight="1">
      <c r="A20" s="165" t="s">
        <v>262</v>
      </c>
      <c r="B20" s="171">
        <v>665344554</v>
      </c>
      <c r="C20" s="167">
        <v>818350000</v>
      </c>
      <c r="D20" s="167">
        <v>740500000</v>
      </c>
      <c r="E20" s="169">
        <v>757000000</v>
      </c>
      <c r="F20" s="170">
        <v>768500000</v>
      </c>
      <c r="G20" s="78"/>
    </row>
    <row r="21" spans="1:7" ht="3.75" customHeight="1">
      <c r="A21" s="166"/>
      <c r="B21" s="172"/>
      <c r="C21" s="168"/>
      <c r="D21" s="168"/>
      <c r="E21" s="169"/>
      <c r="F21" s="170"/>
      <c r="G21" s="78"/>
    </row>
    <row r="22" spans="1:7" ht="20.25" customHeight="1">
      <c r="A22" s="138" t="s">
        <v>264</v>
      </c>
      <c r="B22" s="139"/>
      <c r="C22" s="125"/>
      <c r="D22" s="125"/>
      <c r="E22" s="125"/>
      <c r="F22" s="126"/>
      <c r="G22" s="78"/>
    </row>
    <row r="23" spans="1:7" ht="20.25" customHeight="1">
      <c r="A23" s="131" t="s">
        <v>101</v>
      </c>
      <c r="B23" s="128"/>
      <c r="C23" s="132"/>
      <c r="D23" s="132"/>
      <c r="E23" s="132"/>
      <c r="F23" s="133"/>
      <c r="G23" s="78"/>
    </row>
    <row r="24" spans="1:7" ht="20.25" customHeight="1">
      <c r="A24" s="131" t="s">
        <v>263</v>
      </c>
      <c r="B24" s="128"/>
      <c r="C24" s="132"/>
      <c r="D24" s="132"/>
      <c r="E24" s="132"/>
      <c r="F24" s="133"/>
      <c r="G24" s="78"/>
    </row>
    <row r="25" spans="1:7" ht="38.25" customHeight="1" thickBot="1">
      <c r="A25" s="140" t="s">
        <v>299</v>
      </c>
      <c r="B25" s="141">
        <v>665344554</v>
      </c>
      <c r="C25" s="142">
        <v>818350000</v>
      </c>
      <c r="D25" s="142">
        <v>740500000</v>
      </c>
      <c r="E25" s="142">
        <v>757000000</v>
      </c>
      <c r="F25" s="143">
        <v>768500000</v>
      </c>
      <c r="G25" s="78"/>
    </row>
    <row r="26" spans="1:7" ht="32.25" customHeight="1"/>
  </sheetData>
  <mergeCells count="15">
    <mergeCell ref="C1:F1"/>
    <mergeCell ref="E2:F2"/>
    <mergeCell ref="A18:A19"/>
    <mergeCell ref="C18:C19"/>
    <mergeCell ref="D18:D19"/>
    <mergeCell ref="E18:E19"/>
    <mergeCell ref="F18:F19"/>
    <mergeCell ref="B18:B19"/>
    <mergeCell ref="A3:F3"/>
    <mergeCell ref="A20:A21"/>
    <mergeCell ref="C20:C21"/>
    <mergeCell ref="D20:D21"/>
    <mergeCell ref="E20:E21"/>
    <mergeCell ref="F20:F21"/>
    <mergeCell ref="B20:B21"/>
  </mergeCells>
  <pageMargins left="0.75" right="0.75" top="1" bottom="1" header="0.5" footer="0.5"/>
  <pageSetup paperSize="9" scale="75" orientation="portrait" r:id="rId1"/>
  <headerFooter alignWithMargins="0">
    <oddFooter>&amp;C&amp;Z&amp;F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4</vt:i4>
      </vt:variant>
    </vt:vector>
  </HeadingPairs>
  <TitlesOfParts>
    <vt:vector size="9" baseType="lpstr">
      <vt:lpstr>4. </vt:lpstr>
      <vt:lpstr>4.1 </vt:lpstr>
      <vt:lpstr>4.2</vt:lpstr>
      <vt:lpstr>4.3</vt:lpstr>
      <vt:lpstr>4.4</vt:lpstr>
      <vt:lpstr>'4. '!Nyomtatási_cím</vt:lpstr>
      <vt:lpstr>'4.2'!Nyomtatási_terület</vt:lpstr>
      <vt:lpstr>'4.3'!Nyomtatási_terület</vt:lpstr>
      <vt:lpstr>'4.4'!Nyomtatási_terület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kadarneren</cp:lastModifiedBy>
  <cp:lastPrinted>2023-05-10T13:50:36Z</cp:lastPrinted>
  <dcterms:created xsi:type="dcterms:W3CDTF">2004-03-23T11:51:45Z</dcterms:created>
  <dcterms:modified xsi:type="dcterms:W3CDTF">2023-05-10T14:38:36Z</dcterms:modified>
</cp:coreProperties>
</file>