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065" windowHeight="9840" activeTab="1"/>
  </bookViews>
  <sheets>
    <sheet name="5." sheetId="1" r:id="rId1"/>
    <sheet name="5.1" sheetId="2" r:id="rId2"/>
  </sheets>
  <definedNames>
    <definedName name="_xlnm.Print_Titles" localSheetId="1">'5.1'!$2:$3</definedName>
    <definedName name="_xlnm.Print_Area" localSheetId="1">'5.1'!$A$1:$I$96</definedName>
  </definedNames>
  <calcPr calcId="124519"/>
</workbook>
</file>

<file path=xl/calcChain.xml><?xml version="1.0" encoding="utf-8"?>
<calcChain xmlns="http://schemas.openxmlformats.org/spreadsheetml/2006/main">
  <c r="I95" i="2"/>
  <c r="I69"/>
  <c r="G69"/>
  <c r="F69"/>
  <c r="E69"/>
  <c r="D69"/>
  <c r="C69"/>
  <c r="C63"/>
  <c r="I53"/>
  <c r="G59"/>
  <c r="C59"/>
  <c r="F72"/>
  <c r="D46"/>
  <c r="F46"/>
  <c r="G46"/>
  <c r="I46"/>
  <c r="C46"/>
  <c r="D15"/>
  <c r="E15"/>
  <c r="F15"/>
  <c r="G15"/>
  <c r="I15"/>
  <c r="C15"/>
  <c r="B15"/>
  <c r="G95" l="1"/>
  <c r="E95"/>
  <c r="E96" s="1"/>
  <c r="F95"/>
  <c r="D95"/>
  <c r="C95"/>
  <c r="D63"/>
  <c r="B63"/>
  <c r="D59"/>
  <c r="B59"/>
  <c r="B96" s="1"/>
  <c r="G53"/>
  <c r="D53"/>
  <c r="C53"/>
  <c r="G39"/>
  <c r="D39"/>
  <c r="C39"/>
  <c r="G32"/>
  <c r="D32"/>
  <c r="C32"/>
  <c r="G22"/>
  <c r="D22"/>
  <c r="C22"/>
  <c r="G8"/>
  <c r="D8"/>
  <c r="C8"/>
  <c r="G96" l="1"/>
  <c r="C96"/>
  <c r="D96"/>
  <c r="I8"/>
  <c r="F59"/>
  <c r="I63"/>
  <c r="I59"/>
  <c r="F63" l="1"/>
  <c r="F53"/>
  <c r="F22"/>
  <c r="F32"/>
  <c r="I39"/>
  <c r="F39"/>
  <c r="I32"/>
  <c r="I22"/>
  <c r="F8"/>
  <c r="I96" l="1"/>
  <c r="F96"/>
</calcChain>
</file>

<file path=xl/sharedStrings.xml><?xml version="1.0" encoding="utf-8"?>
<sst xmlns="http://schemas.openxmlformats.org/spreadsheetml/2006/main" count="128" uniqueCount="91">
  <si>
    <t>Megnevezés</t>
  </si>
  <si>
    <t>01</t>
  </si>
  <si>
    <t>01        Alaptevékenység költségvetési bevételei</t>
  </si>
  <si>
    <t>02</t>
  </si>
  <si>
    <t>02        Alaptevékenység költségvetési kiadásai</t>
  </si>
  <si>
    <t>03</t>
  </si>
  <si>
    <t>I          Alaptevékenység költségvetési egyenlege (=01-02)</t>
  </si>
  <si>
    <t>04</t>
  </si>
  <si>
    <t>03        Alaptevékenység finanszírozási bevételei</t>
  </si>
  <si>
    <t>05</t>
  </si>
  <si>
    <t>04        Alaptevékenység finanszírozási kiadásai</t>
  </si>
  <si>
    <t>06</t>
  </si>
  <si>
    <t>II         Alaptevékenység finanszírozási egyenlege (=03-04)</t>
  </si>
  <si>
    <t>07</t>
  </si>
  <si>
    <t>A)        Alaptevékenység maradványa (=±I±II)</t>
  </si>
  <si>
    <t>15</t>
  </si>
  <si>
    <t>C)        Összes maradvány (=A+B)</t>
  </si>
  <si>
    <t>16</t>
  </si>
  <si>
    <t>D)        Alaptevékenység kötelezettségvállalással terhelt maradványa</t>
  </si>
  <si>
    <t>Bevételi</t>
  </si>
  <si>
    <t>Kiadási előirányzat</t>
  </si>
  <si>
    <t>Összes</t>
  </si>
  <si>
    <t>Ebből bér</t>
  </si>
  <si>
    <t>Feladattal lekötött</t>
  </si>
  <si>
    <t>Intézmény</t>
  </si>
  <si>
    <t>Többlet +</t>
  </si>
  <si>
    <t>Hiány -</t>
  </si>
  <si>
    <t>Maradvány +</t>
  </si>
  <si>
    <t>Túllépés -</t>
  </si>
  <si>
    <t>Összeg</t>
  </si>
  <si>
    <t>Óvodák Igazgatósága</t>
  </si>
  <si>
    <t>Összesen:</t>
  </si>
  <si>
    <t>Csongrádi Információs Központ</t>
  </si>
  <si>
    <t>Művelődési Központ és Városi Galéria</t>
  </si>
  <si>
    <t>Csongrád Városi Önkormányzat</t>
  </si>
  <si>
    <t xml:space="preserve">MINDÖSSZESEN </t>
  </si>
  <si>
    <t>Csongrádi Polgármesteri Hivatal</t>
  </si>
  <si>
    <t>Dr. Szarka Ödön Egy. Eü. és  Szoc. Intézmény</t>
  </si>
  <si>
    <t>Csongrádi Alkotóház</t>
  </si>
  <si>
    <t>CS.V.Ö. a Homokhátsági Regionális Szilárdhulladék Kezelési Konzorcium Tulajdonközösség Gesztora, Intézménye</t>
  </si>
  <si>
    <t xml:space="preserve">Városellátó Intézmény </t>
  </si>
  <si>
    <t>Csongrád Városi Önkormányzat 
Gazdasági Ellátó Szervezet</t>
  </si>
  <si>
    <t>Piroskavárosi Szociális Család és Gyermekjóléti Int.</t>
  </si>
  <si>
    <t>Egyéb működési célú támogatás hiánya (pályázat)</t>
  </si>
  <si>
    <t>Kiadások többlete</t>
  </si>
  <si>
    <t>dologi kiadásra</t>
  </si>
  <si>
    <t xml:space="preserve">Bevétel többlet Betontelepi működtetés </t>
  </si>
  <si>
    <t>Piroskavárosi Szociális Család és Gyermekjóléti Intézmény</t>
  </si>
  <si>
    <t>Személyi juttatás</t>
  </si>
  <si>
    <t>Járulék</t>
  </si>
  <si>
    <t>Dologi kiadás</t>
  </si>
  <si>
    <t>Személyi juttatás 2022.évi népszámlálás</t>
  </si>
  <si>
    <t>Járulék 2022.évi népszámlálás</t>
  </si>
  <si>
    <t xml:space="preserve">Dologi kiadás </t>
  </si>
  <si>
    <t>közfoglalkoztatottak bér</t>
  </si>
  <si>
    <t>közfoglalkoztatottak járulék</t>
  </si>
  <si>
    <t>dologi kiadás</t>
  </si>
  <si>
    <t>EFOP maradvány</t>
  </si>
  <si>
    <t>dologi NKA690132/00009 Tűz és sár</t>
  </si>
  <si>
    <t>dologi NKA650131/00035 Múzeum kiállítótér</t>
  </si>
  <si>
    <t>beruházás NKA650131/00035 Múzeum 
kiállítótér</t>
  </si>
  <si>
    <t>pénzeszköz átadás Óbecsének</t>
  </si>
  <si>
    <t>dologi CSSP-Megyei 2022-0006 pályázat</t>
  </si>
  <si>
    <t>dologi CSSP-Tárgyalkotó 2022-0068 pályázat</t>
  </si>
  <si>
    <t>dologi CSSP-Néptánc 2022-0218 pályázat</t>
  </si>
  <si>
    <t>dologi kaidás</t>
  </si>
  <si>
    <t>Személyi kiadás</t>
  </si>
  <si>
    <t>Járulék kiadás</t>
  </si>
  <si>
    <t>Felhalmozási kiadás</t>
  </si>
  <si>
    <t>CS.V.Ö. A Homokhátsági Regionális Szilárdhulladék Kez. Konz. Tul.Köz.Gesztor Intézménye</t>
  </si>
  <si>
    <t>Helyi sajátosságokra épülő közfoglalkoztatás 2022.03.01-2023.02.28</t>
  </si>
  <si>
    <t>Szociális jellegű program 2022.03.01-2023.02.28</t>
  </si>
  <si>
    <t>Közvilágítás</t>
  </si>
  <si>
    <t>Műfüves pálya önerő</t>
  </si>
  <si>
    <t>Diákönkormányzat</t>
  </si>
  <si>
    <t>Civil szervezetek támogatása</t>
  </si>
  <si>
    <t>Tiszapart SE Ifjúsági Ház üzemeltetés rezsi ktg. növekedés</t>
  </si>
  <si>
    <t>Tanyaprogram (2021-2022. évek)</t>
  </si>
  <si>
    <t>Új Sportcsarnokhoz útépítés</t>
  </si>
  <si>
    <t>Vis maior alap növelése</t>
  </si>
  <si>
    <t>Rév István utcai telephely feljáró út építés</t>
  </si>
  <si>
    <t>Csongrád TV adásgép és tartozék</t>
  </si>
  <si>
    <t>Marketing tev. Tisza-Kurca Kft.</t>
  </si>
  <si>
    <t>MINDÖSSZESEN:</t>
  </si>
  <si>
    <t>Összesen</t>
  </si>
  <si>
    <t>TOP 5.1.2.15-CS1-2016-00003 pályázat Helyi foglalkoztatási együttműködés</t>
  </si>
  <si>
    <t xml:space="preserve">Tornacsarnok festése Sághy Mihály  Szakképzési Centrum </t>
  </si>
  <si>
    <t>Szabadidősport-keret</t>
  </si>
  <si>
    <t>Városi rendezvények</t>
  </si>
  <si>
    <t>Csongrád TV pénzeszköz átadás</t>
  </si>
  <si>
    <t>Bokrosi háziorvosi körzet 2021., 2022. évi rezsiköltsége</t>
  </si>
</sst>
</file>

<file path=xl/styles.xml><?xml version="1.0" encoding="utf-8"?>
<styleSheet xmlns="http://schemas.openxmlformats.org/spreadsheetml/2006/main">
  <fonts count="14">
    <font>
      <sz val="10"/>
      <name val="Arial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  <font>
      <b/>
      <sz val="9"/>
      <name val="Times New Roman"/>
      <family val="1"/>
      <charset val="238"/>
    </font>
    <font>
      <b/>
      <sz val="8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0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right"/>
    </xf>
    <xf numFmtId="0" fontId="2" fillId="0" borderId="3" xfId="0" applyFont="1" applyBorder="1"/>
    <xf numFmtId="0" fontId="4" fillId="0" borderId="4" xfId="0" applyFont="1" applyBorder="1" applyAlignment="1">
      <alignment horizontal="center"/>
    </xf>
    <xf numFmtId="3" fontId="1" fillId="0" borderId="4" xfId="0" applyNumberFormat="1" applyFont="1" applyBorder="1"/>
    <xf numFmtId="0" fontId="1" fillId="0" borderId="5" xfId="0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0" fontId="1" fillId="0" borderId="8" xfId="0" applyFont="1" applyBorder="1"/>
    <xf numFmtId="3" fontId="1" fillId="0" borderId="8" xfId="0" applyNumberFormat="1" applyFont="1" applyBorder="1"/>
    <xf numFmtId="3" fontId="1" fillId="0" borderId="9" xfId="0" applyNumberFormat="1" applyFont="1" applyBorder="1"/>
    <xf numFmtId="0" fontId="1" fillId="0" borderId="2" xfId="0" applyFont="1" applyBorder="1"/>
    <xf numFmtId="0" fontId="7" fillId="2" borderId="11" xfId="0" applyFont="1" applyFill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left" vertical="top" wrapText="1"/>
    </xf>
    <xf numFmtId="3" fontId="8" fillId="0" borderId="11" xfId="0" applyNumberFormat="1" applyFont="1" applyBorder="1" applyAlignment="1">
      <alignment horizontal="right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left" vertical="top" wrapText="1"/>
    </xf>
    <xf numFmtId="3" fontId="9" fillId="0" borderId="11" xfId="0" applyNumberFormat="1" applyFont="1" applyBorder="1" applyAlignment="1">
      <alignment horizontal="right" vertical="top" wrapText="1"/>
    </xf>
    <xf numFmtId="0" fontId="4" fillId="0" borderId="11" xfId="0" applyFont="1" applyBorder="1" applyAlignment="1">
      <alignment horizontal="center"/>
    </xf>
    <xf numFmtId="0" fontId="1" fillId="0" borderId="11" xfId="0" applyFont="1" applyBorder="1"/>
    <xf numFmtId="3" fontId="1" fillId="0" borderId="11" xfId="0" applyNumberFormat="1" applyFont="1" applyBorder="1"/>
    <xf numFmtId="0" fontId="10" fillId="0" borderId="10" xfId="0" applyFont="1" applyBorder="1" applyAlignment="1">
      <alignment horizontal="right"/>
    </xf>
    <xf numFmtId="3" fontId="6" fillId="0" borderId="5" xfId="0" applyNumberFormat="1" applyFont="1" applyBorder="1"/>
    <xf numFmtId="3" fontId="6" fillId="0" borderId="6" xfId="0" applyNumberFormat="1" applyFont="1" applyBorder="1"/>
    <xf numFmtId="0" fontId="1" fillId="0" borderId="12" xfId="0" applyFont="1" applyBorder="1"/>
    <xf numFmtId="0" fontId="10" fillId="0" borderId="3" xfId="0" applyFont="1" applyBorder="1" applyAlignment="1">
      <alignment horizontal="right"/>
    </xf>
    <xf numFmtId="3" fontId="1" fillId="0" borderId="12" xfId="0" applyNumberFormat="1" applyFont="1" applyBorder="1"/>
    <xf numFmtId="0" fontId="2" fillId="0" borderId="13" xfId="0" applyFont="1" applyBorder="1"/>
    <xf numFmtId="0" fontId="1" fillId="0" borderId="14" xfId="0" applyFont="1" applyBorder="1"/>
    <xf numFmtId="3" fontId="1" fillId="0" borderId="14" xfId="0" applyNumberFormat="1" applyFont="1" applyBorder="1"/>
    <xf numFmtId="3" fontId="6" fillId="0" borderId="2" xfId="0" applyNumberFormat="1" applyFont="1" applyBorder="1"/>
    <xf numFmtId="3" fontId="6" fillId="0" borderId="15" xfId="0" applyNumberFormat="1" applyFont="1" applyBorder="1"/>
    <xf numFmtId="3" fontId="6" fillId="0" borderId="11" xfId="0" applyNumberFormat="1" applyFont="1" applyBorder="1"/>
    <xf numFmtId="0" fontId="2" fillId="0" borderId="3" xfId="0" applyFont="1" applyBorder="1" applyAlignment="1">
      <alignment horizontal="left" wrapText="1"/>
    </xf>
    <xf numFmtId="0" fontId="1" fillId="0" borderId="11" xfId="0" applyFont="1" applyBorder="1" applyAlignment="1">
      <alignment wrapText="1"/>
    </xf>
    <xf numFmtId="0" fontId="1" fillId="0" borderId="3" xfId="0" applyFont="1" applyBorder="1" applyAlignment="1">
      <alignment horizontal="left"/>
    </xf>
    <xf numFmtId="3" fontId="1" fillId="0" borderId="16" xfId="0" applyNumberFormat="1" applyFont="1" applyBorder="1"/>
    <xf numFmtId="0" fontId="1" fillId="0" borderId="13" xfId="0" applyFont="1" applyBorder="1"/>
    <xf numFmtId="3" fontId="1" fillId="0" borderId="17" xfId="0" applyNumberFormat="1" applyFont="1" applyBorder="1"/>
    <xf numFmtId="0" fontId="2" fillId="0" borderId="4" xfId="0" applyFont="1" applyBorder="1"/>
    <xf numFmtId="3" fontId="1" fillId="0" borderId="0" xfId="0" applyNumberFormat="1" applyFont="1" applyBorder="1"/>
    <xf numFmtId="0" fontId="2" fillId="0" borderId="11" xfId="0" applyFont="1" applyBorder="1" applyAlignment="1">
      <alignment horizontal="left"/>
    </xf>
    <xf numFmtId="3" fontId="2" fillId="0" borderId="1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1" fillId="0" borderId="18" xfId="0" applyFont="1" applyBorder="1" applyAlignment="1">
      <alignment wrapText="1"/>
    </xf>
    <xf numFmtId="3" fontId="6" fillId="0" borderId="18" xfId="0" applyNumberFormat="1" applyFont="1" applyBorder="1" applyAlignment="1">
      <alignment wrapText="1"/>
    </xf>
    <xf numFmtId="0" fontId="2" fillId="0" borderId="3" xfId="0" applyFont="1" applyBorder="1" applyAlignment="1">
      <alignment horizontal="left"/>
    </xf>
    <xf numFmtId="0" fontId="1" fillId="0" borderId="14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3" xfId="0" applyFont="1" applyBorder="1" applyAlignment="1">
      <alignment wrapText="1"/>
    </xf>
    <xf numFmtId="0" fontId="2" fillId="0" borderId="7" xfId="0" applyFont="1" applyBorder="1"/>
    <xf numFmtId="0" fontId="1" fillId="0" borderId="21" xfId="0" applyFont="1" applyBorder="1"/>
    <xf numFmtId="0" fontId="2" fillId="0" borderId="2" xfId="0" applyFont="1" applyBorder="1"/>
    <xf numFmtId="3" fontId="2" fillId="0" borderId="2" xfId="0" applyNumberFormat="1" applyFont="1" applyBorder="1"/>
    <xf numFmtId="0" fontId="6" fillId="0" borderId="10" xfId="0" applyFont="1" applyBorder="1" applyAlignment="1">
      <alignment horizontal="right"/>
    </xf>
    <xf numFmtId="0" fontId="2" fillId="0" borderId="5" xfId="0" applyFont="1" applyBorder="1"/>
    <xf numFmtId="3" fontId="2" fillId="0" borderId="15" xfId="0" applyNumberFormat="1" applyFont="1" applyBorder="1"/>
    <xf numFmtId="0" fontId="6" fillId="0" borderId="2" xfId="0" applyFont="1" applyBorder="1"/>
    <xf numFmtId="0" fontId="6" fillId="0" borderId="5" xfId="0" applyFont="1" applyBorder="1"/>
    <xf numFmtId="0" fontId="6" fillId="0" borderId="3" xfId="0" applyFont="1" applyBorder="1" applyAlignment="1">
      <alignment horizontal="right"/>
    </xf>
    <xf numFmtId="0" fontId="6" fillId="0" borderId="11" xfId="0" applyFont="1" applyBorder="1"/>
    <xf numFmtId="3" fontId="2" fillId="0" borderId="22" xfId="0" applyNumberFormat="1" applyFont="1" applyBorder="1"/>
    <xf numFmtId="0" fontId="12" fillId="0" borderId="19" xfId="0" applyFont="1" applyBorder="1" applyAlignment="1">
      <alignment horizontal="center"/>
    </xf>
    <xf numFmtId="3" fontId="12" fillId="0" borderId="20" xfId="0" applyNumberFormat="1" applyFont="1" applyBorder="1" applyAlignment="1">
      <alignment horizontal="center"/>
    </xf>
    <xf numFmtId="0" fontId="13" fillId="0" borderId="0" xfId="0" applyFont="1"/>
    <xf numFmtId="3" fontId="6" fillId="0" borderId="24" xfId="0" applyNumberFormat="1" applyFont="1" applyBorder="1" applyAlignment="1">
      <alignment wrapText="1"/>
    </xf>
    <xf numFmtId="3" fontId="12" fillId="0" borderId="25" xfId="0" applyNumberFormat="1" applyFont="1" applyBorder="1" applyAlignment="1">
      <alignment horizontal="center"/>
    </xf>
    <xf numFmtId="0" fontId="10" fillId="0" borderId="26" xfId="0" applyFont="1" applyBorder="1" applyAlignment="1">
      <alignment horizontal="right"/>
    </xf>
    <xf numFmtId="0" fontId="1" fillId="0" borderId="27" xfId="0" applyFont="1" applyBorder="1"/>
    <xf numFmtId="3" fontId="1" fillId="0" borderId="27" xfId="0" applyNumberFormat="1" applyFont="1" applyBorder="1"/>
    <xf numFmtId="3" fontId="6" fillId="0" borderId="27" xfId="0" applyNumberFormat="1" applyFont="1" applyBorder="1"/>
    <xf numFmtId="3" fontId="6" fillId="0" borderId="28" xfId="0" applyNumberFormat="1" applyFont="1" applyBorder="1"/>
    <xf numFmtId="0" fontId="1" fillId="0" borderId="13" xfId="0" applyFont="1" applyBorder="1" applyAlignment="1">
      <alignment horizontal="left" wrapText="1"/>
    </xf>
    <xf numFmtId="3" fontId="6" fillId="0" borderId="29" xfId="0" applyNumberFormat="1" applyFont="1" applyBorder="1"/>
    <xf numFmtId="3" fontId="1" fillId="0" borderId="11" xfId="0" applyNumberFormat="1" applyFont="1" applyBorder="1" applyAlignment="1">
      <alignment wrapText="1"/>
    </xf>
    <xf numFmtId="0" fontId="1" fillId="0" borderId="13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23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3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3" fontId="6" fillId="0" borderId="4" xfId="0" applyNumberFormat="1" applyFont="1" applyBorder="1"/>
    <xf numFmtId="3" fontId="2" fillId="0" borderId="4" xfId="0" applyNumberFormat="1" applyFont="1" applyBorder="1" applyAlignment="1">
      <alignment horizontal="left"/>
    </xf>
    <xf numFmtId="0" fontId="0" fillId="0" borderId="4" xfId="0" applyBorder="1"/>
    <xf numFmtId="0" fontId="1" fillId="0" borderId="14" xfId="0" applyFont="1" applyBorder="1" applyAlignment="1">
      <alignment vertical="center" wrapText="1"/>
    </xf>
    <xf numFmtId="3" fontId="1" fillId="0" borderId="16" xfId="0" applyNumberFormat="1" applyFont="1" applyBorder="1" applyAlignment="1"/>
    <xf numFmtId="0" fontId="4" fillId="0" borderId="2" xfId="0" applyFont="1" applyBorder="1" applyAlignment="1">
      <alignment horizontal="center"/>
    </xf>
    <xf numFmtId="0" fontId="4" fillId="0" borderId="15" xfId="0" applyFont="1" applyBorder="1" applyAlignment="1">
      <alignment horizont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"/>
  <sheetViews>
    <sheetView view="pageLayout" zoomScaleSheetLayoutView="100" workbookViewId="0">
      <selection activeCell="B1" sqref="B1"/>
    </sheetView>
  </sheetViews>
  <sheetFormatPr defaultRowHeight="27" customHeight="1"/>
  <cols>
    <col min="1" max="1" width="8.140625" customWidth="1"/>
    <col min="2" max="2" width="64.140625" customWidth="1"/>
    <col min="3" max="3" width="51.140625" customWidth="1"/>
  </cols>
  <sheetData>
    <row r="1" spans="1:3" ht="27" customHeight="1">
      <c r="A1" s="19"/>
      <c r="B1" s="19" t="s">
        <v>0</v>
      </c>
      <c r="C1" s="19" t="s">
        <v>29</v>
      </c>
    </row>
    <row r="2" spans="1:3" ht="27" customHeight="1">
      <c r="A2" s="19">
        <v>1</v>
      </c>
      <c r="B2" s="19">
        <v>2</v>
      </c>
      <c r="C2" s="19">
        <v>3</v>
      </c>
    </row>
    <row r="3" spans="1:3" ht="27" customHeight="1">
      <c r="A3" s="20" t="s">
        <v>1</v>
      </c>
      <c r="B3" s="21" t="s">
        <v>2</v>
      </c>
      <c r="C3" s="22">
        <v>5017396386</v>
      </c>
    </row>
    <row r="4" spans="1:3" ht="27" customHeight="1">
      <c r="A4" s="20" t="s">
        <v>3</v>
      </c>
      <c r="B4" s="21" t="s">
        <v>4</v>
      </c>
      <c r="C4" s="22">
        <v>5247642355</v>
      </c>
    </row>
    <row r="5" spans="1:3" ht="27" customHeight="1">
      <c r="A5" s="23" t="s">
        <v>5</v>
      </c>
      <c r="B5" s="24" t="s">
        <v>6</v>
      </c>
      <c r="C5" s="25">
        <v>-230245969</v>
      </c>
    </row>
    <row r="6" spans="1:3" ht="27" customHeight="1">
      <c r="A6" s="20" t="s">
        <v>7</v>
      </c>
      <c r="B6" s="21" t="s">
        <v>8</v>
      </c>
      <c r="C6" s="22">
        <v>3062912988</v>
      </c>
    </row>
    <row r="7" spans="1:3" ht="27" customHeight="1">
      <c r="A7" s="20" t="s">
        <v>9</v>
      </c>
      <c r="B7" s="21" t="s">
        <v>10</v>
      </c>
      <c r="C7" s="22">
        <v>2609117123</v>
      </c>
    </row>
    <row r="8" spans="1:3" ht="27" customHeight="1">
      <c r="A8" s="23" t="s">
        <v>11</v>
      </c>
      <c r="B8" s="24" t="s">
        <v>12</v>
      </c>
      <c r="C8" s="25">
        <v>453795865</v>
      </c>
    </row>
    <row r="9" spans="1:3" ht="27" customHeight="1">
      <c r="A9" s="23" t="s">
        <v>13</v>
      </c>
      <c r="B9" s="24" t="s">
        <v>14</v>
      </c>
      <c r="C9" s="25">
        <v>223549896</v>
      </c>
    </row>
    <row r="10" spans="1:3" ht="27" customHeight="1">
      <c r="A10" s="23" t="s">
        <v>15</v>
      </c>
      <c r="B10" s="24" t="s">
        <v>16</v>
      </c>
      <c r="C10" s="25">
        <v>223549896</v>
      </c>
    </row>
    <row r="11" spans="1:3" ht="27" customHeight="1">
      <c r="A11" s="23" t="s">
        <v>17</v>
      </c>
      <c r="B11" s="24" t="s">
        <v>18</v>
      </c>
      <c r="C11" s="25">
        <v>223549896</v>
      </c>
    </row>
  </sheetData>
  <phoneticPr fontId="3" type="noConversion"/>
  <pageMargins left="0.74803149606299213" right="0.74803149606299213" top="1.3512500000000001" bottom="0.98425196850393704" header="0.51181102362204722" footer="0.51181102362204722"/>
  <pageSetup paperSize="9" scale="69" orientation="portrait" r:id="rId1"/>
  <headerFooter alignWithMargins="0">
    <oddHeader xml:space="preserve">&amp;LCsongrád Városi Önkormányzat &amp;C&amp;"Times,Félkövér"&amp;13
5. Maradványkimutatás 
&amp;R5. melléklet a .../2023. (V. ...) önkormányzati rendelethez
A&amp;"Arial,Félkövér"datok Ft-ban </oddHeader>
    <oddFooter>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Y100"/>
  <sheetViews>
    <sheetView tabSelected="1" view="pageLayout" topLeftCell="A73" zoomScale="82" zoomScaleSheetLayoutView="100" zoomScalePageLayoutView="82" workbookViewId="0">
      <selection activeCell="F94" sqref="F93:F94"/>
    </sheetView>
  </sheetViews>
  <sheetFormatPr defaultRowHeight="12.75"/>
  <cols>
    <col min="1" max="1" width="46" style="1" customWidth="1"/>
    <col min="2" max="2" width="9.85546875" style="1" customWidth="1"/>
    <col min="3" max="3" width="11.85546875" style="1" customWidth="1"/>
    <col min="4" max="4" width="11.7109375" style="1" customWidth="1"/>
    <col min="5" max="5" width="14.140625" style="1" customWidth="1"/>
    <col min="6" max="6" width="12.42578125" style="1" customWidth="1"/>
    <col min="7" max="7" width="12.28515625" style="1" customWidth="1"/>
    <col min="8" max="8" width="36.140625" style="1" customWidth="1"/>
    <col min="9" max="9" width="19.42578125" style="1" customWidth="1"/>
    <col min="10" max="16384" width="9.140625" style="1"/>
  </cols>
  <sheetData>
    <row r="1" spans="1:25" ht="13.5" thickBot="1"/>
    <row r="2" spans="1:25">
      <c r="A2" s="2" t="s">
        <v>0</v>
      </c>
      <c r="B2" s="98" t="s">
        <v>19</v>
      </c>
      <c r="C2" s="98"/>
      <c r="D2" s="98" t="s">
        <v>20</v>
      </c>
      <c r="E2" s="98"/>
      <c r="F2" s="3" t="s">
        <v>21</v>
      </c>
      <c r="G2" s="3" t="s">
        <v>22</v>
      </c>
      <c r="H2" s="98" t="s">
        <v>23</v>
      </c>
      <c r="I2" s="99"/>
      <c r="J2" s="4"/>
      <c r="K2" s="4"/>
      <c r="L2" s="4"/>
      <c r="M2" s="4"/>
      <c r="N2" s="4"/>
      <c r="O2" s="4"/>
      <c r="P2" s="4"/>
      <c r="Q2" s="4"/>
      <c r="R2" s="5"/>
      <c r="S2" s="5"/>
      <c r="T2" s="5"/>
      <c r="U2" s="5"/>
      <c r="V2" s="5"/>
      <c r="W2" s="5"/>
      <c r="X2" s="5"/>
      <c r="Y2" s="5"/>
    </row>
    <row r="3" spans="1:25">
      <c r="A3" s="6" t="s">
        <v>24</v>
      </c>
      <c r="B3" s="26" t="s">
        <v>25</v>
      </c>
      <c r="C3" s="26" t="s">
        <v>26</v>
      </c>
      <c r="D3" s="26" t="s">
        <v>27</v>
      </c>
      <c r="E3" s="26" t="s">
        <v>28</v>
      </c>
      <c r="F3" s="26"/>
      <c r="G3" s="26"/>
      <c r="H3" s="26" t="s">
        <v>0</v>
      </c>
      <c r="I3" s="10" t="s">
        <v>29</v>
      </c>
      <c r="J3" s="4"/>
      <c r="K3" s="4"/>
      <c r="L3" s="4"/>
      <c r="M3" s="4"/>
      <c r="N3" s="4"/>
      <c r="O3" s="4"/>
      <c r="P3" s="4"/>
      <c r="Q3" s="4"/>
      <c r="R3" s="5"/>
      <c r="S3" s="5"/>
      <c r="T3" s="5"/>
      <c r="U3" s="5"/>
      <c r="V3" s="5"/>
      <c r="W3" s="5"/>
      <c r="X3" s="5"/>
      <c r="Y3" s="5"/>
    </row>
    <row r="4" spans="1:25" ht="25.5" customHeight="1">
      <c r="A4" s="59" t="s">
        <v>41</v>
      </c>
      <c r="B4" s="27"/>
      <c r="C4" s="28"/>
      <c r="D4" s="28"/>
      <c r="E4" s="28"/>
      <c r="F4" s="28"/>
      <c r="G4" s="28"/>
      <c r="H4" s="27"/>
      <c r="I4" s="11"/>
    </row>
    <row r="5" spans="1:25">
      <c r="A5" s="9"/>
      <c r="B5" s="27"/>
      <c r="C5" s="28">
        <v>13612199</v>
      </c>
      <c r="D5" s="28">
        <v>15798298</v>
      </c>
      <c r="E5" s="28"/>
      <c r="F5" s="28">
        <v>2186099</v>
      </c>
      <c r="G5" s="28">
        <v>319500</v>
      </c>
      <c r="H5" s="27" t="s">
        <v>54</v>
      </c>
      <c r="I5" s="11">
        <v>300000</v>
      </c>
    </row>
    <row r="6" spans="1:25">
      <c r="A6" s="9"/>
      <c r="B6" s="27"/>
      <c r="C6" s="28"/>
      <c r="D6" s="28"/>
      <c r="E6" s="28"/>
      <c r="F6" s="28"/>
      <c r="G6" s="28"/>
      <c r="H6" s="27" t="s">
        <v>55</v>
      </c>
      <c r="I6" s="11">
        <v>19500</v>
      </c>
    </row>
    <row r="7" spans="1:25" ht="13.5" thickBot="1">
      <c r="A7" s="9"/>
      <c r="B7" s="27"/>
      <c r="C7" s="28"/>
      <c r="D7" s="28"/>
      <c r="E7" s="28"/>
      <c r="F7" s="28"/>
      <c r="G7" s="28"/>
      <c r="H7" s="27" t="s">
        <v>56</v>
      </c>
      <c r="I7" s="11">
        <v>1866599</v>
      </c>
    </row>
    <row r="8" spans="1:25" ht="13.5" customHeight="1">
      <c r="A8" s="86" t="s">
        <v>31</v>
      </c>
      <c r="B8" s="62"/>
      <c r="C8" s="38">
        <f>SUM(C5:C7)</f>
        <v>13612199</v>
      </c>
      <c r="D8" s="38">
        <f>SUM(D5:D7)</f>
        <v>15798298</v>
      </c>
      <c r="E8" s="38"/>
      <c r="F8" s="38">
        <f>SUM(F4:F7)</f>
        <v>2186099</v>
      </c>
      <c r="G8" s="38">
        <f>SUM(G5:G7)</f>
        <v>319500</v>
      </c>
      <c r="H8" s="91" t="s">
        <v>31</v>
      </c>
      <c r="I8" s="39">
        <f>SUM(I4:I7)</f>
        <v>2186099</v>
      </c>
    </row>
    <row r="9" spans="1:25" ht="13.5" customHeight="1">
      <c r="A9" s="77"/>
      <c r="B9" s="78"/>
      <c r="C9" s="79"/>
      <c r="D9" s="79"/>
      <c r="E9" s="79"/>
      <c r="F9" s="80"/>
      <c r="G9" s="78"/>
      <c r="H9" s="78"/>
      <c r="I9" s="81"/>
    </row>
    <row r="10" spans="1:25" ht="13.5" customHeight="1">
      <c r="A10" s="35" t="s">
        <v>40</v>
      </c>
      <c r="B10" s="36"/>
      <c r="C10" s="37"/>
      <c r="D10" s="37"/>
      <c r="E10" s="37"/>
      <c r="F10" s="37"/>
      <c r="G10" s="37"/>
      <c r="H10" s="36"/>
      <c r="I10" s="44"/>
    </row>
    <row r="11" spans="1:25" ht="13.5" customHeight="1">
      <c r="A11" s="45" t="s">
        <v>43</v>
      </c>
      <c r="B11" s="36"/>
      <c r="C11" s="37">
        <v>9496865</v>
      </c>
      <c r="D11" s="37"/>
      <c r="E11" s="37"/>
      <c r="F11" s="37">
        <v>9496865</v>
      </c>
      <c r="G11" s="37"/>
      <c r="H11" s="36"/>
      <c r="I11" s="44"/>
    </row>
    <row r="12" spans="1:25" ht="13.5" customHeight="1">
      <c r="A12" s="45" t="s">
        <v>46</v>
      </c>
      <c r="B12" s="36">
        <v>5487559</v>
      </c>
      <c r="C12" s="37"/>
      <c r="D12" s="37"/>
      <c r="E12" s="37"/>
      <c r="F12" s="37">
        <v>-5487559</v>
      </c>
      <c r="G12" s="37"/>
      <c r="H12" s="36"/>
      <c r="I12" s="44"/>
    </row>
    <row r="13" spans="1:25" ht="13.5" customHeight="1">
      <c r="A13" s="45" t="s">
        <v>44</v>
      </c>
      <c r="B13" s="36"/>
      <c r="C13" s="37"/>
      <c r="D13" s="37"/>
      <c r="E13" s="37">
        <v>1481977</v>
      </c>
      <c r="F13" s="37">
        <v>-1481977</v>
      </c>
      <c r="G13" s="37"/>
      <c r="H13" s="36"/>
      <c r="I13" s="44"/>
    </row>
    <row r="14" spans="1:25" ht="13.5" customHeight="1" thickBot="1">
      <c r="A14" s="60"/>
      <c r="B14" s="15"/>
      <c r="C14" s="16"/>
      <c r="D14" s="16"/>
      <c r="E14" s="16"/>
      <c r="F14" s="16"/>
      <c r="G14" s="16"/>
      <c r="H14" s="15" t="s">
        <v>45</v>
      </c>
      <c r="I14" s="17">
        <v>2527329</v>
      </c>
    </row>
    <row r="15" spans="1:25" ht="13.5" customHeight="1">
      <c r="A15" s="87" t="s">
        <v>31</v>
      </c>
      <c r="B15" s="65">
        <f>SUM(B12:B14)</f>
        <v>5487559</v>
      </c>
      <c r="C15" s="30">
        <f>SUM(C11:C14)</f>
        <v>9496865</v>
      </c>
      <c r="D15" s="30">
        <f t="shared" ref="D15:I15" si="0">SUM(D11:D14)</f>
        <v>0</v>
      </c>
      <c r="E15" s="30">
        <f t="shared" si="0"/>
        <v>1481977</v>
      </c>
      <c r="F15" s="30">
        <f t="shared" si="0"/>
        <v>2527329</v>
      </c>
      <c r="G15" s="30">
        <f t="shared" si="0"/>
        <v>0</v>
      </c>
      <c r="H15" s="92" t="s">
        <v>31</v>
      </c>
      <c r="I15" s="39">
        <f t="shared" si="0"/>
        <v>2527329</v>
      </c>
    </row>
    <row r="16" spans="1:25">
      <c r="A16" s="7"/>
      <c r="B16" s="27"/>
      <c r="C16" s="28"/>
      <c r="D16" s="28"/>
      <c r="E16" s="28"/>
      <c r="F16" s="28"/>
      <c r="G16" s="27"/>
      <c r="H16" s="27"/>
      <c r="I16" s="11"/>
    </row>
    <row r="17" spans="1:9">
      <c r="A17" s="9" t="s">
        <v>30</v>
      </c>
      <c r="B17" s="27"/>
      <c r="C17" s="28"/>
      <c r="D17" s="28"/>
      <c r="E17" s="28"/>
      <c r="F17" s="28"/>
      <c r="G17" s="28"/>
      <c r="H17" s="27"/>
      <c r="I17" s="11"/>
    </row>
    <row r="18" spans="1:9">
      <c r="A18" s="9"/>
      <c r="B18" s="27"/>
      <c r="C18" s="28">
        <v>520689</v>
      </c>
      <c r="D18" s="28">
        <v>1714952</v>
      </c>
      <c r="E18" s="28"/>
      <c r="F18" s="28">
        <v>1194263</v>
      </c>
      <c r="G18" s="28">
        <v>106500</v>
      </c>
      <c r="H18" s="27" t="s">
        <v>54</v>
      </c>
      <c r="I18" s="11">
        <v>100000</v>
      </c>
    </row>
    <row r="19" spans="1:9">
      <c r="A19" s="7"/>
      <c r="B19" s="27"/>
      <c r="C19" s="28"/>
      <c r="D19" s="28"/>
      <c r="E19" s="28"/>
      <c r="F19" s="28"/>
      <c r="G19" s="27"/>
      <c r="H19" s="27" t="s">
        <v>55</v>
      </c>
      <c r="I19" s="11">
        <v>6500</v>
      </c>
    </row>
    <row r="20" spans="1:9">
      <c r="A20" s="7"/>
      <c r="B20" s="27"/>
      <c r="C20" s="28"/>
      <c r="D20" s="28"/>
      <c r="E20" s="28"/>
      <c r="F20" s="28"/>
      <c r="G20" s="27"/>
      <c r="H20" s="27" t="s">
        <v>56</v>
      </c>
      <c r="I20" s="11">
        <v>970434</v>
      </c>
    </row>
    <row r="21" spans="1:9" ht="13.5" thickBot="1">
      <c r="A21" s="45"/>
      <c r="B21" s="36"/>
      <c r="C21" s="37"/>
      <c r="D21" s="37"/>
      <c r="E21" s="37"/>
      <c r="F21" s="37"/>
      <c r="G21" s="36"/>
      <c r="H21" s="36" t="s">
        <v>57</v>
      </c>
      <c r="I21" s="44">
        <v>117329</v>
      </c>
    </row>
    <row r="22" spans="1:9" ht="13.5">
      <c r="A22" s="86" t="s">
        <v>31</v>
      </c>
      <c r="B22" s="63"/>
      <c r="C22" s="38">
        <f>SUM(C18:C21)</f>
        <v>520689</v>
      </c>
      <c r="D22" s="83">
        <f>SUM(D18:D21)</f>
        <v>1714952</v>
      </c>
      <c r="E22" s="38"/>
      <c r="F22" s="39">
        <f>SUM(F18:F21)</f>
        <v>1194263</v>
      </c>
      <c r="G22" s="38">
        <f>SUM(G18:G21)</f>
        <v>106500</v>
      </c>
      <c r="H22" s="91" t="s">
        <v>31</v>
      </c>
      <c r="I22" s="39">
        <f>SUM(I17:I21)</f>
        <v>1194263</v>
      </c>
    </row>
    <row r="23" spans="1:9" ht="14.25" customHeight="1">
      <c r="A23" s="8"/>
      <c r="B23" s="27"/>
      <c r="C23" s="28"/>
      <c r="D23" s="28"/>
      <c r="E23" s="28"/>
      <c r="F23" s="28"/>
      <c r="G23" s="27"/>
      <c r="H23" s="27"/>
      <c r="I23" s="11"/>
    </row>
    <row r="24" spans="1:9">
      <c r="A24" s="9" t="s">
        <v>32</v>
      </c>
      <c r="B24" s="28"/>
      <c r="C24" s="28"/>
      <c r="D24" s="28"/>
      <c r="E24" s="28"/>
      <c r="F24" s="28"/>
      <c r="G24" s="28"/>
      <c r="H24" s="27"/>
      <c r="I24" s="11"/>
    </row>
    <row r="25" spans="1:9">
      <c r="A25" s="7"/>
      <c r="B25" s="27"/>
      <c r="C25" s="28">
        <v>4254584</v>
      </c>
      <c r="D25" s="28">
        <v>65997177</v>
      </c>
      <c r="E25" s="28"/>
      <c r="F25" s="28">
        <v>61742593</v>
      </c>
      <c r="G25" s="28">
        <v>106500</v>
      </c>
      <c r="H25" s="27" t="s">
        <v>54</v>
      </c>
      <c r="I25" s="11">
        <v>100000</v>
      </c>
    </row>
    <row r="26" spans="1:9">
      <c r="A26" s="7"/>
      <c r="B26" s="27"/>
      <c r="C26" s="28"/>
      <c r="D26" s="28"/>
      <c r="E26" s="28"/>
      <c r="F26" s="28"/>
      <c r="G26" s="28"/>
      <c r="H26" s="27" t="s">
        <v>55</v>
      </c>
      <c r="I26" s="11">
        <v>6500</v>
      </c>
    </row>
    <row r="27" spans="1:9">
      <c r="A27" s="7"/>
      <c r="B27" s="27"/>
      <c r="C27" s="28"/>
      <c r="D27" s="28"/>
      <c r="E27" s="28"/>
      <c r="F27" s="28"/>
      <c r="G27" s="28"/>
      <c r="H27" s="27" t="s">
        <v>58</v>
      </c>
      <c r="I27" s="11">
        <v>3158375</v>
      </c>
    </row>
    <row r="28" spans="1:9">
      <c r="A28" s="7"/>
      <c r="B28" s="27"/>
      <c r="C28" s="28"/>
      <c r="D28" s="28"/>
      <c r="E28" s="28"/>
      <c r="F28" s="28"/>
      <c r="G28" s="28"/>
      <c r="H28" s="27" t="s">
        <v>59</v>
      </c>
      <c r="I28" s="11">
        <v>22565224</v>
      </c>
    </row>
    <row r="29" spans="1:9" ht="23.25" customHeight="1">
      <c r="A29" s="7"/>
      <c r="B29" s="27"/>
      <c r="C29" s="28"/>
      <c r="D29" s="28"/>
      <c r="E29" s="28"/>
      <c r="F29" s="28"/>
      <c r="G29" s="27"/>
      <c r="H29" s="42" t="s">
        <v>60</v>
      </c>
      <c r="I29" s="11">
        <v>30722862</v>
      </c>
    </row>
    <row r="30" spans="1:9">
      <c r="A30" s="45"/>
      <c r="B30" s="36"/>
      <c r="C30" s="37"/>
      <c r="D30" s="37"/>
      <c r="E30" s="37"/>
      <c r="F30" s="37"/>
      <c r="G30" s="36"/>
      <c r="H30" s="36" t="s">
        <v>61</v>
      </c>
      <c r="I30" s="44">
        <v>2980000</v>
      </c>
    </row>
    <row r="31" spans="1:9" ht="13.5" thickBot="1">
      <c r="A31" s="45"/>
      <c r="B31" s="36"/>
      <c r="C31" s="37"/>
      <c r="D31" s="37"/>
      <c r="E31" s="37"/>
      <c r="F31" s="37"/>
      <c r="G31" s="36"/>
      <c r="H31" s="36" t="s">
        <v>56</v>
      </c>
      <c r="I31" s="44">
        <v>2209632</v>
      </c>
    </row>
    <row r="32" spans="1:9" ht="13.5">
      <c r="A32" s="86" t="s">
        <v>31</v>
      </c>
      <c r="B32" s="67"/>
      <c r="C32" s="63">
        <f>SUM(C25:C31)</f>
        <v>4254584</v>
      </c>
      <c r="D32" s="63">
        <f>SUM(D25:D31)</f>
        <v>65997177</v>
      </c>
      <c r="E32" s="63"/>
      <c r="F32" s="66">
        <f>SUM(F24:F31)</f>
        <v>61742593</v>
      </c>
      <c r="G32" s="63">
        <f>SUM(G25:G31)</f>
        <v>106500</v>
      </c>
      <c r="H32" s="91" t="s">
        <v>31</v>
      </c>
      <c r="I32" s="39">
        <f>SUM(I24:I31)</f>
        <v>61742593</v>
      </c>
    </row>
    <row r="33" spans="1:9" ht="18" customHeight="1">
      <c r="A33" s="7"/>
      <c r="B33" s="27"/>
      <c r="C33" s="28"/>
      <c r="D33" s="28"/>
      <c r="E33" s="28"/>
      <c r="F33" s="28"/>
      <c r="G33" s="27"/>
      <c r="H33" s="27"/>
      <c r="I33" s="11"/>
    </row>
    <row r="34" spans="1:9">
      <c r="A34" s="9" t="s">
        <v>33</v>
      </c>
      <c r="B34" s="27"/>
      <c r="C34" s="28"/>
      <c r="D34" s="28"/>
      <c r="E34" s="28"/>
      <c r="F34" s="28"/>
      <c r="G34" s="28"/>
      <c r="H34" s="27"/>
      <c r="I34" s="11"/>
    </row>
    <row r="35" spans="1:9">
      <c r="A35" s="9"/>
      <c r="B35" s="27"/>
      <c r="C35" s="28">
        <v>4579807</v>
      </c>
      <c r="D35" s="28">
        <v>13070536</v>
      </c>
      <c r="E35" s="28"/>
      <c r="F35" s="28">
        <v>8490729</v>
      </c>
      <c r="G35" s="28">
        <v>0</v>
      </c>
      <c r="H35" s="27" t="s">
        <v>62</v>
      </c>
      <c r="I35" s="11">
        <v>4985741</v>
      </c>
    </row>
    <row r="36" spans="1:9">
      <c r="A36" s="9"/>
      <c r="B36" s="27"/>
      <c r="C36" s="28"/>
      <c r="D36" s="28"/>
      <c r="E36" s="28"/>
      <c r="F36" s="28"/>
      <c r="G36" s="28"/>
      <c r="H36" s="27" t="s">
        <v>63</v>
      </c>
      <c r="I36" s="11">
        <v>800000</v>
      </c>
    </row>
    <row r="37" spans="1:9">
      <c r="A37" s="9"/>
      <c r="B37" s="27"/>
      <c r="C37" s="28"/>
      <c r="D37" s="28"/>
      <c r="E37" s="28"/>
      <c r="F37" s="28"/>
      <c r="G37" s="28"/>
      <c r="H37" s="27" t="s">
        <v>64</v>
      </c>
      <c r="I37" s="11">
        <v>2668443</v>
      </c>
    </row>
    <row r="38" spans="1:9" ht="13.5" thickBot="1">
      <c r="A38" s="35"/>
      <c r="B38" s="36"/>
      <c r="C38" s="37"/>
      <c r="D38" s="37"/>
      <c r="E38" s="37"/>
      <c r="F38" s="37"/>
      <c r="G38" s="37"/>
      <c r="H38" s="36" t="s">
        <v>65</v>
      </c>
      <c r="I38" s="44">
        <v>36545</v>
      </c>
    </row>
    <row r="39" spans="1:9" ht="13.5">
      <c r="A39" s="86" t="s">
        <v>31</v>
      </c>
      <c r="B39" s="67"/>
      <c r="C39" s="38">
        <f>SUM(C35:C38)</f>
        <v>4579807</v>
      </c>
      <c r="D39" s="38">
        <f>SUM(D35:D38)</f>
        <v>13070536</v>
      </c>
      <c r="E39" s="38"/>
      <c r="F39" s="38">
        <f>SUM(F34:F38)</f>
        <v>8490729</v>
      </c>
      <c r="G39" s="38">
        <f>SUM(G35:G38)</f>
        <v>0</v>
      </c>
      <c r="H39" s="91" t="s">
        <v>31</v>
      </c>
      <c r="I39" s="39">
        <f>SUM(I34:I38)</f>
        <v>8490729</v>
      </c>
    </row>
    <row r="40" spans="1:9" ht="14.25" customHeight="1">
      <c r="A40" s="69"/>
      <c r="B40" s="70"/>
      <c r="C40" s="40"/>
      <c r="D40" s="40"/>
      <c r="E40" s="40"/>
      <c r="F40" s="40"/>
      <c r="G40" s="70"/>
      <c r="H40" s="70"/>
      <c r="I40" s="93"/>
    </row>
    <row r="41" spans="1:9" ht="14.25" customHeight="1">
      <c r="A41" s="58" t="s">
        <v>38</v>
      </c>
      <c r="B41" s="12"/>
      <c r="C41" s="13"/>
      <c r="D41" s="30"/>
      <c r="E41" s="30"/>
      <c r="F41" s="30"/>
      <c r="G41" s="30"/>
      <c r="H41" s="12"/>
      <c r="I41" s="31"/>
    </row>
    <row r="42" spans="1:9" ht="14.25" customHeight="1">
      <c r="A42" s="58"/>
      <c r="B42" s="12"/>
      <c r="C42" s="13">
        <v>-164172</v>
      </c>
      <c r="D42" s="30">
        <v>4646561</v>
      </c>
      <c r="E42" s="30"/>
      <c r="F42" s="30">
        <v>4482389</v>
      </c>
      <c r="G42" s="30">
        <v>404224</v>
      </c>
      <c r="H42" s="12" t="s">
        <v>50</v>
      </c>
      <c r="I42" s="14">
        <v>4222389</v>
      </c>
    </row>
    <row r="43" spans="1:9" ht="14.25" customHeight="1">
      <c r="A43" s="58"/>
      <c r="B43" s="12"/>
      <c r="C43" s="13"/>
      <c r="D43" s="30"/>
      <c r="E43" s="30"/>
      <c r="F43" s="30"/>
      <c r="G43" s="30"/>
      <c r="H43" s="12" t="s">
        <v>66</v>
      </c>
      <c r="I43" s="14">
        <v>200000</v>
      </c>
    </row>
    <row r="44" spans="1:9" ht="14.25" customHeight="1">
      <c r="A44" s="55"/>
      <c r="B44" s="28"/>
      <c r="C44" s="28"/>
      <c r="D44" s="28"/>
      <c r="E44" s="28"/>
      <c r="F44" s="28"/>
      <c r="G44" s="27"/>
      <c r="H44" s="27" t="s">
        <v>67</v>
      </c>
      <c r="I44" s="11">
        <v>60000</v>
      </c>
    </row>
    <row r="45" spans="1:9" ht="14.25" customHeight="1" thickBot="1">
      <c r="A45" s="43"/>
      <c r="B45" s="28"/>
      <c r="D45" s="28"/>
      <c r="E45" s="28"/>
      <c r="F45" s="28"/>
      <c r="G45" s="27"/>
      <c r="H45" s="32"/>
      <c r="I45" s="11"/>
    </row>
    <row r="46" spans="1:9" ht="16.5" customHeight="1">
      <c r="A46" s="86" t="s">
        <v>31</v>
      </c>
      <c r="B46" s="67"/>
      <c r="C46" s="38">
        <f>SUM(C42:C45)</f>
        <v>-164172</v>
      </c>
      <c r="D46" s="38">
        <f t="shared" ref="D46:I46" si="1">SUM(D42:D45)</f>
        <v>4646561</v>
      </c>
      <c r="E46" s="38"/>
      <c r="F46" s="38">
        <f t="shared" si="1"/>
        <v>4482389</v>
      </c>
      <c r="G46" s="38">
        <f t="shared" si="1"/>
        <v>404224</v>
      </c>
      <c r="H46" s="90" t="s">
        <v>31</v>
      </c>
      <c r="I46" s="39">
        <f t="shared" si="1"/>
        <v>4482389</v>
      </c>
    </row>
    <row r="47" spans="1:9" ht="9.75" customHeight="1">
      <c r="A47" s="57"/>
      <c r="B47" s="12"/>
      <c r="C47" s="13"/>
      <c r="D47" s="13"/>
      <c r="E47" s="13"/>
      <c r="F47" s="30"/>
      <c r="G47" s="12"/>
      <c r="H47" s="12"/>
      <c r="I47" s="40"/>
    </row>
    <row r="48" spans="1:9" s="51" customFormat="1" ht="15" customHeight="1">
      <c r="A48" s="55" t="s">
        <v>37</v>
      </c>
      <c r="B48" s="49"/>
      <c r="C48" s="50"/>
      <c r="D48" s="50"/>
      <c r="E48" s="50"/>
      <c r="F48" s="50"/>
      <c r="G48" s="49"/>
      <c r="H48" s="49"/>
      <c r="I48" s="94"/>
    </row>
    <row r="49" spans="1:9">
      <c r="A49" s="9"/>
      <c r="B49" s="27"/>
      <c r="C49" s="28">
        <v>14691075</v>
      </c>
      <c r="D49" s="28">
        <v>24987585</v>
      </c>
      <c r="E49" s="28"/>
      <c r="F49" s="28">
        <v>10296510</v>
      </c>
      <c r="G49" s="28">
        <v>992981</v>
      </c>
      <c r="H49" s="27" t="s">
        <v>48</v>
      </c>
      <c r="I49" s="11">
        <v>4211224</v>
      </c>
    </row>
    <row r="50" spans="1:9">
      <c r="A50" s="9"/>
      <c r="B50" s="32"/>
      <c r="C50" s="28"/>
      <c r="D50" s="28"/>
      <c r="E50" s="28"/>
      <c r="F50" s="28"/>
      <c r="G50" s="28"/>
      <c r="H50" s="27" t="s">
        <v>49</v>
      </c>
      <c r="I50" s="11">
        <v>333848</v>
      </c>
    </row>
    <row r="51" spans="1:9">
      <c r="A51" s="9"/>
      <c r="B51" s="32"/>
      <c r="C51" s="28"/>
      <c r="D51" s="28"/>
      <c r="E51" s="28"/>
      <c r="F51" s="28"/>
      <c r="G51" s="27"/>
      <c r="H51" s="27" t="s">
        <v>50</v>
      </c>
      <c r="I51" s="11">
        <v>503798</v>
      </c>
    </row>
    <row r="52" spans="1:9" ht="13.5" thickBot="1">
      <c r="A52" s="35"/>
      <c r="B52" s="61"/>
      <c r="C52" s="37"/>
      <c r="D52" s="37"/>
      <c r="E52" s="37"/>
      <c r="F52" s="37"/>
      <c r="G52" s="36"/>
      <c r="H52" s="36" t="s">
        <v>68</v>
      </c>
      <c r="I52" s="44">
        <v>5247640</v>
      </c>
    </row>
    <row r="53" spans="1:9" ht="15" customHeight="1">
      <c r="A53" s="86" t="s">
        <v>31</v>
      </c>
      <c r="B53" s="63"/>
      <c r="C53" s="63">
        <f>SUM(C49:C52)</f>
        <v>14691075</v>
      </c>
      <c r="D53" s="63">
        <f>SUM(D49:D52)</f>
        <v>24987585</v>
      </c>
      <c r="E53" s="63"/>
      <c r="F53" s="63">
        <f>SUM(F49:F52)</f>
        <v>10296510</v>
      </c>
      <c r="G53" s="71">
        <f>SUM(G49:G52)</f>
        <v>992981</v>
      </c>
      <c r="H53" s="91" t="s">
        <v>31</v>
      </c>
      <c r="I53" s="39">
        <f>SUM(I49:I52)</f>
        <v>10296510</v>
      </c>
    </row>
    <row r="54" spans="1:9" ht="13.5" customHeight="1">
      <c r="A54" s="33"/>
      <c r="B54" s="13"/>
      <c r="C54" s="13"/>
      <c r="D54" s="13"/>
      <c r="E54" s="13"/>
      <c r="F54" s="40"/>
      <c r="G54" s="46"/>
      <c r="H54" s="12"/>
      <c r="I54" s="31"/>
    </row>
    <row r="55" spans="1:9" ht="18.75" customHeight="1">
      <c r="A55" s="9" t="s">
        <v>42</v>
      </c>
      <c r="B55" s="27"/>
      <c r="C55" s="27"/>
      <c r="D55" s="28"/>
      <c r="E55" s="28"/>
      <c r="F55" s="28"/>
      <c r="G55" s="34"/>
      <c r="H55" s="27"/>
      <c r="I55" s="31"/>
    </row>
    <row r="56" spans="1:9">
      <c r="A56" s="7" t="s">
        <v>47</v>
      </c>
      <c r="B56" s="27"/>
      <c r="C56" s="28">
        <v>125076</v>
      </c>
      <c r="D56" s="28">
        <v>5215200</v>
      </c>
      <c r="E56" s="27"/>
      <c r="F56" s="28">
        <v>5090124</v>
      </c>
      <c r="G56" s="48">
        <v>1073900</v>
      </c>
      <c r="H56" s="27" t="s">
        <v>48</v>
      </c>
      <c r="I56" s="11">
        <v>1073900</v>
      </c>
    </row>
    <row r="57" spans="1:9">
      <c r="A57" s="9"/>
      <c r="B57" s="27"/>
      <c r="C57" s="28"/>
      <c r="D57" s="28"/>
      <c r="E57" s="28"/>
      <c r="F57" s="28"/>
      <c r="G57" s="32"/>
      <c r="H57" s="27" t="s">
        <v>49</v>
      </c>
      <c r="I57" s="11">
        <v>338279</v>
      </c>
    </row>
    <row r="58" spans="1:9" ht="13.5" thickBot="1">
      <c r="A58" s="9"/>
      <c r="B58" s="27"/>
      <c r="C58" s="28"/>
      <c r="D58" s="28"/>
      <c r="E58" s="28"/>
      <c r="F58" s="28"/>
      <c r="G58" s="32"/>
      <c r="H58" s="27" t="s">
        <v>50</v>
      </c>
      <c r="I58" s="11">
        <v>3677945</v>
      </c>
    </row>
    <row r="59" spans="1:9" ht="16.5" customHeight="1">
      <c r="A59" s="86" t="s">
        <v>31</v>
      </c>
      <c r="B59" s="67">
        <f>SUM(B56:B58)</f>
        <v>0</v>
      </c>
      <c r="C59" s="38">
        <f>SUM(C56:C58)</f>
        <v>125076</v>
      </c>
      <c r="D59" s="38">
        <f>SUM(D56:D58)</f>
        <v>5215200</v>
      </c>
      <c r="E59" s="38"/>
      <c r="F59" s="38">
        <f>SUM(F56:F58)</f>
        <v>5090124</v>
      </c>
      <c r="G59" s="38">
        <f>SUM(G56:G58)</f>
        <v>1073900</v>
      </c>
      <c r="H59" s="91" t="s">
        <v>31</v>
      </c>
      <c r="I59" s="39">
        <f>SUM(I56:I58)</f>
        <v>5090124</v>
      </c>
    </row>
    <row r="60" spans="1:9" ht="12" customHeight="1">
      <c r="A60" s="57"/>
      <c r="B60" s="12"/>
      <c r="C60" s="13"/>
      <c r="D60" s="13"/>
      <c r="E60" s="13"/>
      <c r="F60" s="30"/>
      <c r="G60" s="12"/>
      <c r="H60" s="27"/>
      <c r="I60" s="47"/>
    </row>
    <row r="61" spans="1:9" ht="38.25" customHeight="1">
      <c r="A61" s="52" t="s">
        <v>39</v>
      </c>
      <c r="B61" s="27"/>
      <c r="C61" s="28"/>
      <c r="D61" s="28"/>
      <c r="E61" s="28"/>
      <c r="F61" s="28"/>
      <c r="G61" s="27"/>
      <c r="H61" s="27"/>
      <c r="I61" s="11"/>
    </row>
    <row r="62" spans="1:9" ht="26.25" customHeight="1" thickBot="1">
      <c r="A62" s="82" t="s">
        <v>69</v>
      </c>
      <c r="B62" s="36"/>
      <c r="C62" s="37">
        <v>-974168</v>
      </c>
      <c r="D62" s="37">
        <v>3503211</v>
      </c>
      <c r="E62" s="37"/>
      <c r="F62" s="37">
        <v>2529043</v>
      </c>
      <c r="G62" s="36"/>
      <c r="H62" s="36" t="s">
        <v>50</v>
      </c>
      <c r="I62" s="44">
        <v>2529043</v>
      </c>
    </row>
    <row r="63" spans="1:9" ht="18" customHeight="1">
      <c r="A63" s="86" t="s">
        <v>31</v>
      </c>
      <c r="B63" s="38">
        <f>SUM(B62)</f>
        <v>0</v>
      </c>
      <c r="C63" s="38">
        <f>SUM(C62)</f>
        <v>-974168</v>
      </c>
      <c r="D63" s="38">
        <f>SUM(D62)</f>
        <v>3503211</v>
      </c>
      <c r="E63" s="38"/>
      <c r="F63" s="38">
        <f>SUM(F62:F62)</f>
        <v>2529043</v>
      </c>
      <c r="G63" s="67"/>
      <c r="H63" s="18"/>
      <c r="I63" s="39">
        <f>SUM(I62:I62)</f>
        <v>2529043</v>
      </c>
    </row>
    <row r="64" spans="1:9" ht="15" customHeight="1">
      <c r="A64" s="64"/>
      <c r="B64" s="68"/>
      <c r="C64" s="30"/>
      <c r="D64" s="30"/>
      <c r="E64" s="30"/>
      <c r="F64" s="30"/>
      <c r="G64" s="68"/>
      <c r="H64" s="12"/>
      <c r="I64" s="31"/>
    </row>
    <row r="65" spans="1:9" ht="15.75" customHeight="1">
      <c r="A65" s="41" t="s">
        <v>36</v>
      </c>
      <c r="B65" s="12"/>
      <c r="C65" s="13"/>
      <c r="D65" s="13"/>
      <c r="E65" s="13"/>
      <c r="F65" s="30"/>
      <c r="G65" s="12"/>
      <c r="H65" s="12"/>
      <c r="I65" s="31"/>
    </row>
    <row r="66" spans="1:9" ht="12.75" customHeight="1">
      <c r="A66" s="41"/>
      <c r="B66" s="12"/>
      <c r="C66" s="13">
        <v>2966124</v>
      </c>
      <c r="D66" s="13">
        <v>19486269</v>
      </c>
      <c r="E66" s="13"/>
      <c r="F66" s="30">
        <v>16520145</v>
      </c>
      <c r="G66" s="13">
        <v>12246060</v>
      </c>
      <c r="H66" s="12" t="s">
        <v>51</v>
      </c>
      <c r="I66" s="31">
        <v>12246060</v>
      </c>
    </row>
    <row r="67" spans="1:9" ht="12.75" customHeight="1">
      <c r="A67" s="41"/>
      <c r="B67" s="12"/>
      <c r="C67" s="13"/>
      <c r="D67" s="13"/>
      <c r="E67" s="13"/>
      <c r="F67" s="30"/>
      <c r="G67" s="12"/>
      <c r="H67" s="12" t="s">
        <v>52</v>
      </c>
      <c r="I67" s="31">
        <v>1341823</v>
      </c>
    </row>
    <row r="68" spans="1:9" ht="13.5" thickBot="1">
      <c r="A68" s="41"/>
      <c r="B68" s="28"/>
      <c r="C68" s="28"/>
      <c r="D68" s="28"/>
      <c r="E68" s="28"/>
      <c r="F68" s="28"/>
      <c r="G68" s="28"/>
      <c r="H68" s="27" t="s">
        <v>53</v>
      </c>
      <c r="I68" s="14">
        <v>2932262</v>
      </c>
    </row>
    <row r="69" spans="1:9" ht="17.25" customHeight="1">
      <c r="A69" s="86" t="s">
        <v>31</v>
      </c>
      <c r="B69" s="67"/>
      <c r="C69" s="38">
        <f t="shared" ref="C69:I69" si="2">SUM(C66:C68)</f>
        <v>2966124</v>
      </c>
      <c r="D69" s="38">
        <f t="shared" si="2"/>
        <v>19486269</v>
      </c>
      <c r="E69" s="38">
        <f t="shared" si="2"/>
        <v>0</v>
      </c>
      <c r="F69" s="38">
        <f t="shared" si="2"/>
        <v>16520145</v>
      </c>
      <c r="G69" s="38">
        <f t="shared" si="2"/>
        <v>12246060</v>
      </c>
      <c r="H69" s="90" t="s">
        <v>31</v>
      </c>
      <c r="I69" s="39">
        <f t="shared" si="2"/>
        <v>16520145</v>
      </c>
    </row>
    <row r="70" spans="1:9" ht="15" customHeight="1">
      <c r="A70" s="29"/>
      <c r="B70" s="12"/>
      <c r="C70" s="13"/>
      <c r="D70" s="13"/>
      <c r="E70" s="13"/>
      <c r="F70" s="30"/>
      <c r="G70" s="12"/>
      <c r="H70" s="12"/>
      <c r="I70" s="31"/>
    </row>
    <row r="71" spans="1:9" ht="12.75" customHeight="1">
      <c r="A71" s="9" t="s">
        <v>34</v>
      </c>
      <c r="B71" s="27"/>
      <c r="C71" s="28"/>
      <c r="D71" s="28"/>
      <c r="E71" s="28"/>
      <c r="F71" s="28"/>
      <c r="G71" s="27"/>
      <c r="H71" s="27"/>
      <c r="I71" s="11"/>
    </row>
    <row r="72" spans="1:9" ht="24" customHeight="1">
      <c r="A72" s="7"/>
      <c r="B72" s="27"/>
      <c r="C72" s="28">
        <v>555582544</v>
      </c>
      <c r="D72" s="28">
        <v>664073216</v>
      </c>
      <c r="E72" s="28"/>
      <c r="F72" s="28">
        <f>D72-C72</f>
        <v>108490672</v>
      </c>
      <c r="G72" s="27">
        <v>4162407</v>
      </c>
      <c r="H72" s="42" t="s">
        <v>70</v>
      </c>
      <c r="I72" s="11"/>
    </row>
    <row r="73" spans="1:9">
      <c r="A73" s="8"/>
      <c r="B73" s="27"/>
      <c r="C73" s="28"/>
      <c r="D73" s="28"/>
      <c r="E73" s="28"/>
      <c r="F73" s="28"/>
      <c r="G73" s="27"/>
      <c r="H73" s="27" t="s">
        <v>48</v>
      </c>
      <c r="I73" s="11">
        <v>1737211</v>
      </c>
    </row>
    <row r="74" spans="1:9">
      <c r="A74" s="43"/>
      <c r="B74" s="27"/>
      <c r="C74" s="28"/>
      <c r="D74" s="28"/>
      <c r="E74" s="28"/>
      <c r="F74" s="28"/>
      <c r="G74" s="27"/>
      <c r="H74" s="27" t="s">
        <v>49</v>
      </c>
      <c r="I74" s="11">
        <v>112919</v>
      </c>
    </row>
    <row r="75" spans="1:9" ht="24" customHeight="1">
      <c r="A75" s="8"/>
      <c r="B75" s="27"/>
      <c r="C75" s="28"/>
      <c r="D75" s="28"/>
      <c r="E75" s="28"/>
      <c r="F75" s="28"/>
      <c r="G75" s="27"/>
      <c r="H75" s="42" t="s">
        <v>71</v>
      </c>
      <c r="I75" s="95"/>
    </row>
    <row r="76" spans="1:9" ht="12" customHeight="1">
      <c r="A76" s="7"/>
      <c r="B76" s="27"/>
      <c r="C76" s="28"/>
      <c r="D76" s="28"/>
      <c r="E76" s="28"/>
      <c r="F76" s="28"/>
      <c r="G76" s="27"/>
      <c r="H76" s="27" t="s">
        <v>48</v>
      </c>
      <c r="I76" s="11">
        <v>2425196</v>
      </c>
    </row>
    <row r="77" spans="1:9">
      <c r="A77" s="7"/>
      <c r="B77" s="27"/>
      <c r="C77" s="28"/>
      <c r="D77" s="28"/>
      <c r="E77" s="28"/>
      <c r="F77" s="28"/>
      <c r="G77" s="27"/>
      <c r="H77" s="27" t="s">
        <v>49</v>
      </c>
      <c r="I77" s="11">
        <v>157638</v>
      </c>
    </row>
    <row r="78" spans="1:9" ht="25.5">
      <c r="A78" s="7"/>
      <c r="B78" s="27"/>
      <c r="C78" s="28"/>
      <c r="D78" s="28"/>
      <c r="E78" s="28"/>
      <c r="F78" s="28"/>
      <c r="G78" s="27"/>
      <c r="H78" s="84" t="s">
        <v>90</v>
      </c>
      <c r="I78" s="11">
        <v>525066</v>
      </c>
    </row>
    <row r="79" spans="1:9">
      <c r="A79" s="7"/>
      <c r="B79" s="27"/>
      <c r="C79" s="28"/>
      <c r="D79" s="28"/>
      <c r="E79" s="28"/>
      <c r="F79" s="28"/>
      <c r="G79" s="27"/>
      <c r="H79" s="27" t="s">
        <v>72</v>
      </c>
      <c r="I79" s="11">
        <v>14777347</v>
      </c>
    </row>
    <row r="80" spans="1:9">
      <c r="A80" s="7"/>
      <c r="B80" s="27"/>
      <c r="C80" s="28"/>
      <c r="D80" s="28"/>
      <c r="E80" s="28"/>
      <c r="F80" s="28"/>
      <c r="G80" s="27"/>
      <c r="H80" s="27" t="s">
        <v>77</v>
      </c>
      <c r="I80" s="11">
        <v>800000</v>
      </c>
    </row>
    <row r="81" spans="1:9">
      <c r="A81" s="8"/>
      <c r="B81" s="27"/>
      <c r="C81" s="28"/>
      <c r="D81" s="28"/>
      <c r="E81" s="28"/>
      <c r="F81" s="28"/>
      <c r="G81" s="27"/>
      <c r="H81" s="27" t="s">
        <v>73</v>
      </c>
      <c r="I81" s="11">
        <v>1925737</v>
      </c>
    </row>
    <row r="82" spans="1:9">
      <c r="A82" s="7"/>
      <c r="B82" s="28"/>
      <c r="C82" s="28"/>
      <c r="D82" s="28"/>
      <c r="E82" s="28"/>
      <c r="F82" s="28"/>
      <c r="G82" s="27"/>
      <c r="H82" s="42" t="s">
        <v>74</v>
      </c>
      <c r="I82" s="11">
        <v>289675</v>
      </c>
    </row>
    <row r="83" spans="1:9" ht="12.75" customHeight="1">
      <c r="A83" s="7"/>
      <c r="B83" s="28"/>
      <c r="C83" s="28"/>
      <c r="D83" s="28"/>
      <c r="E83" s="28"/>
      <c r="F83" s="28"/>
      <c r="G83" s="27"/>
      <c r="H83" s="42" t="s">
        <v>75</v>
      </c>
      <c r="I83" s="11">
        <v>2320000</v>
      </c>
    </row>
    <row r="84" spans="1:9" ht="25.5" customHeight="1">
      <c r="A84" s="8"/>
      <c r="B84" s="27"/>
      <c r="C84" s="28"/>
      <c r="D84" s="28"/>
      <c r="E84" s="28"/>
      <c r="F84" s="28"/>
      <c r="G84" s="27"/>
      <c r="H84" s="42" t="s">
        <v>76</v>
      </c>
      <c r="I84" s="11">
        <v>500000</v>
      </c>
    </row>
    <row r="85" spans="1:9" ht="12.75" customHeight="1">
      <c r="A85" s="85"/>
      <c r="B85" s="36"/>
      <c r="C85" s="37"/>
      <c r="D85" s="37"/>
      <c r="E85" s="37"/>
      <c r="F85" s="37"/>
      <c r="G85" s="36"/>
      <c r="H85" s="56" t="s">
        <v>78</v>
      </c>
      <c r="I85" s="44">
        <v>30000000</v>
      </c>
    </row>
    <row r="86" spans="1:9" ht="12" customHeight="1">
      <c r="A86" s="8"/>
      <c r="B86" s="27"/>
      <c r="C86" s="28"/>
      <c r="D86" s="28"/>
      <c r="E86" s="28"/>
      <c r="F86" s="28"/>
      <c r="G86" s="27"/>
      <c r="H86" s="42" t="s">
        <v>80</v>
      </c>
      <c r="I86" s="11">
        <v>30000000</v>
      </c>
    </row>
    <row r="87" spans="1:9" ht="16.5" customHeight="1">
      <c r="A87" s="85"/>
      <c r="B87" s="36"/>
      <c r="C87" s="37"/>
      <c r="D87" s="37"/>
      <c r="E87" s="37"/>
      <c r="F87" s="37"/>
      <c r="G87" s="36"/>
      <c r="H87" s="56" t="s">
        <v>79</v>
      </c>
      <c r="I87" s="44">
        <v>5238455</v>
      </c>
    </row>
    <row r="88" spans="1:9" ht="17.25" customHeight="1">
      <c r="A88" s="82"/>
      <c r="B88" s="36"/>
      <c r="C88" s="37"/>
      <c r="D88" s="37"/>
      <c r="E88" s="37"/>
      <c r="F88" s="37"/>
      <c r="G88" s="36"/>
      <c r="H88" s="56" t="s">
        <v>81</v>
      </c>
      <c r="I88" s="44">
        <v>674697</v>
      </c>
    </row>
    <row r="89" spans="1:9" ht="16.5" customHeight="1">
      <c r="A89" s="85"/>
      <c r="B89" s="36"/>
      <c r="C89" s="37"/>
      <c r="D89" s="37"/>
      <c r="E89" s="37"/>
      <c r="F89" s="37"/>
      <c r="G89" s="36"/>
      <c r="H89" s="56" t="s">
        <v>82</v>
      </c>
      <c r="I89" s="44">
        <v>1200000</v>
      </c>
    </row>
    <row r="90" spans="1:9" ht="27.75" customHeight="1">
      <c r="A90" s="85"/>
      <c r="B90" s="36"/>
      <c r="C90" s="37"/>
      <c r="D90" s="37"/>
      <c r="E90" s="37"/>
      <c r="F90" s="37"/>
      <c r="G90" s="36"/>
      <c r="H90" s="96" t="s">
        <v>86</v>
      </c>
      <c r="I90" s="97">
        <v>3000000</v>
      </c>
    </row>
    <row r="91" spans="1:9" ht="31.5" customHeight="1">
      <c r="A91" s="85"/>
      <c r="B91" s="36"/>
      <c r="C91" s="37"/>
      <c r="D91" s="37"/>
      <c r="E91" s="37"/>
      <c r="F91" s="37"/>
      <c r="G91" s="36"/>
      <c r="H91" s="96" t="s">
        <v>85</v>
      </c>
      <c r="I91" s="97">
        <v>3806731</v>
      </c>
    </row>
    <row r="92" spans="1:9" ht="18.75" customHeight="1">
      <c r="A92" s="85"/>
      <c r="B92" s="36"/>
      <c r="C92" s="37"/>
      <c r="D92" s="37"/>
      <c r="E92" s="37"/>
      <c r="F92" s="37"/>
      <c r="G92" s="36"/>
      <c r="H92" s="56" t="s">
        <v>88</v>
      </c>
      <c r="I92" s="44">
        <v>4000000</v>
      </c>
    </row>
    <row r="93" spans="1:9" ht="20.25" customHeight="1">
      <c r="A93" s="85"/>
      <c r="B93" s="36"/>
      <c r="C93" s="37"/>
      <c r="D93" s="37"/>
      <c r="E93" s="37"/>
      <c r="F93" s="37"/>
      <c r="G93" s="36"/>
      <c r="H93" s="56" t="s">
        <v>89</v>
      </c>
      <c r="I93" s="44">
        <v>4000000</v>
      </c>
    </row>
    <row r="94" spans="1:9" ht="20.25" customHeight="1" thickBot="1">
      <c r="A94" s="45"/>
      <c r="B94" s="36"/>
      <c r="C94" s="37"/>
      <c r="D94" s="37"/>
      <c r="E94" s="37"/>
      <c r="F94" s="37"/>
      <c r="G94" s="36"/>
      <c r="H94" s="56" t="s">
        <v>87</v>
      </c>
      <c r="I94" s="44">
        <v>1000000</v>
      </c>
    </row>
    <row r="95" spans="1:9" ht="19.5" customHeight="1" thickBot="1">
      <c r="A95" s="88" t="s">
        <v>84</v>
      </c>
      <c r="B95" s="53"/>
      <c r="C95" s="54">
        <f>SUM(C72:C94)</f>
        <v>555582544</v>
      </c>
      <c r="D95" s="54">
        <f>SUM(D72:D94)</f>
        <v>664073216</v>
      </c>
      <c r="E95" s="54">
        <f t="shared" ref="E95:F95" si="3">SUM(E72:E94)</f>
        <v>0</v>
      </c>
      <c r="F95" s="54">
        <f t="shared" si="3"/>
        <v>108490672</v>
      </c>
      <c r="G95" s="54">
        <f>SUM(G72:G94)</f>
        <v>4162407</v>
      </c>
      <c r="H95" s="89" t="s">
        <v>31</v>
      </c>
      <c r="I95" s="75">
        <f>SUM(I72:I94)</f>
        <v>108490672</v>
      </c>
    </row>
    <row r="96" spans="1:9" ht="21.75" customHeight="1" thickTop="1" thickBot="1">
      <c r="A96" s="72" t="s">
        <v>35</v>
      </c>
      <c r="B96" s="73">
        <f t="shared" ref="B96:G96" si="4">SUM(B8+B15+B22+B32+B39+B46+B53+B59+B63+B69+B95)</f>
        <v>5487559</v>
      </c>
      <c r="C96" s="73">
        <f t="shared" si="4"/>
        <v>604690623</v>
      </c>
      <c r="D96" s="73">
        <f t="shared" si="4"/>
        <v>818493005</v>
      </c>
      <c r="E96" s="73">
        <f t="shared" si="4"/>
        <v>1481977</v>
      </c>
      <c r="F96" s="73">
        <f t="shared" si="4"/>
        <v>223549896</v>
      </c>
      <c r="G96" s="73">
        <f t="shared" si="4"/>
        <v>19412072</v>
      </c>
      <c r="H96" s="73" t="s">
        <v>83</v>
      </c>
      <c r="I96" s="76">
        <f>SUM(I8+I15+I22+I32+I39+I46+I53+I59+I63+I69+I95)</f>
        <v>223549896</v>
      </c>
    </row>
    <row r="97" spans="1:9" ht="15.75" thickTop="1">
      <c r="A97" s="74"/>
      <c r="B97" s="74"/>
      <c r="C97" s="74"/>
      <c r="D97" s="74"/>
      <c r="E97" s="74"/>
      <c r="F97" s="74"/>
      <c r="G97" s="74"/>
      <c r="H97" s="74"/>
      <c r="I97" s="74"/>
    </row>
    <row r="98" spans="1:9" ht="15">
      <c r="A98" s="74"/>
      <c r="B98" s="74"/>
      <c r="C98" s="74"/>
      <c r="D98" s="74"/>
      <c r="E98" s="74"/>
      <c r="F98" s="74"/>
      <c r="G98" s="74"/>
      <c r="H98" s="74"/>
      <c r="I98" s="74"/>
    </row>
    <row r="99" spans="1:9" ht="15">
      <c r="A99" s="74"/>
      <c r="B99" s="74"/>
      <c r="C99" s="74"/>
      <c r="D99" s="74"/>
      <c r="E99" s="74"/>
      <c r="F99" s="74"/>
      <c r="G99" s="74"/>
      <c r="H99" s="74"/>
      <c r="I99" s="74"/>
    </row>
    <row r="100" spans="1:9" ht="15">
      <c r="A100" s="74"/>
      <c r="B100" s="74"/>
      <c r="C100" s="74"/>
      <c r="D100" s="74"/>
      <c r="E100" s="74"/>
      <c r="F100" s="74"/>
      <c r="G100" s="74"/>
      <c r="H100" s="74"/>
      <c r="I100" s="74"/>
    </row>
  </sheetData>
  <mergeCells count="3">
    <mergeCell ref="B2:C2"/>
    <mergeCell ref="D2:E2"/>
    <mergeCell ref="H2:I2"/>
  </mergeCells>
  <phoneticPr fontId="3" type="noConversion"/>
  <pageMargins left="0.74803149606299213" right="0.74803149606299213" top="0.88605182926829273" bottom="0.78740157480314965" header="0.51181102362204722" footer="0.51181102362204722"/>
  <pageSetup paperSize="9" scale="75" orientation="landscape" r:id="rId1"/>
  <headerFooter alignWithMargins="0">
    <oddHeader xml:space="preserve">&amp;C&amp;"Times ,Félkövér"&amp;12 5.1. Csongrád Városi Önkormányzat 2022. évi előirányzat maradvány                                      </oddHeader>
    <oddFooter>&amp;C&amp;8&amp;Z&amp;F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5.</vt:lpstr>
      <vt:lpstr>5.1</vt:lpstr>
      <vt:lpstr>'5.1'!Nyomtatási_cím</vt:lpstr>
      <vt:lpstr>'5.1'!Nyomtatási_terület</vt:lpstr>
    </vt:vector>
  </TitlesOfParts>
  <Company>Csongrádi Polgármesteri Hivatal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Rácz Anita</dc:creator>
  <cp:lastModifiedBy>kadarneren</cp:lastModifiedBy>
  <cp:lastPrinted>2023-05-08T07:02:28Z</cp:lastPrinted>
  <dcterms:created xsi:type="dcterms:W3CDTF">2015-04-22T08:16:22Z</dcterms:created>
  <dcterms:modified xsi:type="dcterms:W3CDTF">2023-05-10T12:19:03Z</dcterms:modified>
</cp:coreProperties>
</file>