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8135" windowHeight="11265"/>
  </bookViews>
  <sheets>
    <sheet name="6. létszám mell." sheetId="1" r:id="rId1"/>
  </sheets>
  <definedNames>
    <definedName name="_xlnm.Print_Area" localSheetId="0">'6. létszám mell.'!$A$1:$Y$48</definedName>
  </definedNames>
  <calcPr calcId="124519"/>
</workbook>
</file>

<file path=xl/calcChain.xml><?xml version="1.0" encoding="utf-8"?>
<calcChain xmlns="http://schemas.openxmlformats.org/spreadsheetml/2006/main">
  <c r="E32" i="1"/>
  <c r="L47"/>
  <c r="M47"/>
  <c r="L46"/>
  <c r="L19"/>
  <c r="L24" s="1"/>
  <c r="L37" s="1"/>
  <c r="M19"/>
  <c r="C47"/>
  <c r="D24"/>
  <c r="D23"/>
  <c r="E23"/>
  <c r="D19"/>
  <c r="E19"/>
  <c r="D15"/>
  <c r="E15"/>
  <c r="D11"/>
  <c r="E11"/>
  <c r="D7"/>
  <c r="E7"/>
  <c r="X44"/>
  <c r="X43"/>
  <c r="X40"/>
  <c r="X34"/>
  <c r="X31"/>
  <c r="X30"/>
  <c r="X27"/>
  <c r="X26"/>
  <c r="X25"/>
  <c r="X22"/>
  <c r="X21"/>
  <c r="X17"/>
  <c r="X13"/>
  <c r="X9"/>
  <c r="X5"/>
  <c r="V48"/>
  <c r="V47"/>
  <c r="V45"/>
  <c r="V41"/>
  <c r="V36"/>
  <c r="V32"/>
  <c r="V37" s="1"/>
  <c r="V46" s="1"/>
  <c r="V28"/>
  <c r="T48"/>
  <c r="T47"/>
  <c r="T45"/>
  <c r="T41"/>
  <c r="T36"/>
  <c r="T32"/>
  <c r="T28"/>
  <c r="T37" s="1"/>
  <c r="R48"/>
  <c r="R47"/>
  <c r="R45"/>
  <c r="R41"/>
  <c r="X41" s="1"/>
  <c r="R36"/>
  <c r="X36" s="1"/>
  <c r="R32"/>
  <c r="X32" s="1"/>
  <c r="R28"/>
  <c r="X28" s="1"/>
  <c r="R23"/>
  <c r="X23" s="1"/>
  <c r="R19"/>
  <c r="X19" s="1"/>
  <c r="R15"/>
  <c r="X15" s="1"/>
  <c r="R11"/>
  <c r="R7"/>
  <c r="X7" s="1"/>
  <c r="P48"/>
  <c r="P47"/>
  <c r="P45"/>
  <c r="P41"/>
  <c r="P36"/>
  <c r="P32"/>
  <c r="P28"/>
  <c r="P15"/>
  <c r="P11"/>
  <c r="N48"/>
  <c r="N47"/>
  <c r="N45"/>
  <c r="N41"/>
  <c r="N28"/>
  <c r="N23"/>
  <c r="N24" s="1"/>
  <c r="L48"/>
  <c r="L45"/>
  <c r="L41"/>
  <c r="L36"/>
  <c r="L32"/>
  <c r="L28"/>
  <c r="J48"/>
  <c r="J47"/>
  <c r="J45"/>
  <c r="J41"/>
  <c r="J36"/>
  <c r="J32"/>
  <c r="J28"/>
  <c r="J23"/>
  <c r="J19"/>
  <c r="J15"/>
  <c r="J11"/>
  <c r="J7"/>
  <c r="H48"/>
  <c r="H47"/>
  <c r="H45"/>
  <c r="H41"/>
  <c r="H36"/>
  <c r="H32"/>
  <c r="H28"/>
  <c r="H23"/>
  <c r="H19"/>
  <c r="H11"/>
  <c r="H7"/>
  <c r="F48"/>
  <c r="F47"/>
  <c r="F45"/>
  <c r="F41"/>
  <c r="F36"/>
  <c r="F32"/>
  <c r="F23"/>
  <c r="F19"/>
  <c r="F15"/>
  <c r="F24" s="1"/>
  <c r="F37" s="1"/>
  <c r="F46" s="1"/>
  <c r="D48"/>
  <c r="D47"/>
  <c r="D45"/>
  <c r="D41"/>
  <c r="D36"/>
  <c r="D32"/>
  <c r="D28"/>
  <c r="D37"/>
  <c r="D46" s="1"/>
  <c r="B48"/>
  <c r="B47"/>
  <c r="B41"/>
  <c r="B36"/>
  <c r="B32"/>
  <c r="B28"/>
  <c r="B23"/>
  <c r="B19"/>
  <c r="B15"/>
  <c r="B11"/>
  <c r="B24" s="1"/>
  <c r="B37" s="1"/>
  <c r="B7"/>
  <c r="W48"/>
  <c r="U48"/>
  <c r="S48"/>
  <c r="Q48"/>
  <c r="O48"/>
  <c r="M48"/>
  <c r="K48"/>
  <c r="I48"/>
  <c r="G48"/>
  <c r="E48"/>
  <c r="C48"/>
  <c r="W47"/>
  <c r="U47"/>
  <c r="S47"/>
  <c r="Y47" s="1"/>
  <c r="Q47"/>
  <c r="O47"/>
  <c r="K47"/>
  <c r="I47"/>
  <c r="G47"/>
  <c r="E47"/>
  <c r="W45"/>
  <c r="U45"/>
  <c r="S45"/>
  <c r="Y45" s="1"/>
  <c r="Q45"/>
  <c r="O45"/>
  <c r="M45"/>
  <c r="K45"/>
  <c r="I45"/>
  <c r="G45"/>
  <c r="E45"/>
  <c r="Y44"/>
  <c r="Y43"/>
  <c r="W41"/>
  <c r="U41"/>
  <c r="S41"/>
  <c r="Y41" s="1"/>
  <c r="Q41"/>
  <c r="O41"/>
  <c r="M41"/>
  <c r="K41"/>
  <c r="I41"/>
  <c r="G41"/>
  <c r="E41"/>
  <c r="C41"/>
  <c r="Y40"/>
  <c r="W36"/>
  <c r="U36"/>
  <c r="S36"/>
  <c r="Y36" s="1"/>
  <c r="Q36"/>
  <c r="M36"/>
  <c r="K36"/>
  <c r="I36"/>
  <c r="G36"/>
  <c r="E36"/>
  <c r="C36"/>
  <c r="Y34"/>
  <c r="W32"/>
  <c r="U32"/>
  <c r="S32"/>
  <c r="Q32"/>
  <c r="M32"/>
  <c r="K32"/>
  <c r="I32"/>
  <c r="G32"/>
  <c r="C32"/>
  <c r="Y31"/>
  <c r="Y30"/>
  <c r="W28"/>
  <c r="U28"/>
  <c r="U37" s="1"/>
  <c r="S28"/>
  <c r="Q28"/>
  <c r="O28"/>
  <c r="M28"/>
  <c r="K28"/>
  <c r="I28"/>
  <c r="E28"/>
  <c r="C28"/>
  <c r="Y27"/>
  <c r="Y26"/>
  <c r="Y25"/>
  <c r="M24"/>
  <c r="S23"/>
  <c r="Y23" s="1"/>
  <c r="O23"/>
  <c r="O24" s="1"/>
  <c r="O37" s="1"/>
  <c r="O46" s="1"/>
  <c r="K23"/>
  <c r="I23"/>
  <c r="G23"/>
  <c r="C23"/>
  <c r="Y22"/>
  <c r="Y21"/>
  <c r="S19"/>
  <c r="Y19" s="1"/>
  <c r="K19"/>
  <c r="I19"/>
  <c r="G19"/>
  <c r="C19"/>
  <c r="Y17"/>
  <c r="S15"/>
  <c r="Y15" s="1"/>
  <c r="Q15"/>
  <c r="K15"/>
  <c r="G15"/>
  <c r="C15"/>
  <c r="Y13"/>
  <c r="S11"/>
  <c r="Y11" s="1"/>
  <c r="Q11"/>
  <c r="Q24" s="1"/>
  <c r="K11"/>
  <c r="I11"/>
  <c r="C11"/>
  <c r="Y9"/>
  <c r="S7"/>
  <c r="S24" s="1"/>
  <c r="K7"/>
  <c r="K24" s="1"/>
  <c r="K37" s="1"/>
  <c r="I7"/>
  <c r="C7"/>
  <c r="Y5"/>
  <c r="X47" l="1"/>
  <c r="X45"/>
  <c r="M37"/>
  <c r="M46" s="1"/>
  <c r="K46"/>
  <c r="X48"/>
  <c r="G24"/>
  <c r="C24"/>
  <c r="C37" s="1"/>
  <c r="E24"/>
  <c r="E37" s="1"/>
  <c r="E46" s="1"/>
  <c r="Y48"/>
  <c r="Q37"/>
  <c r="Q46" s="1"/>
  <c r="I24"/>
  <c r="I37" s="1"/>
  <c r="I46" s="1"/>
  <c r="G37"/>
  <c r="G46" s="1"/>
  <c r="Y7"/>
  <c r="Y28"/>
  <c r="W37"/>
  <c r="W46" s="1"/>
  <c r="Y32"/>
  <c r="H24"/>
  <c r="H37" s="1"/>
  <c r="H46" s="1"/>
  <c r="J24"/>
  <c r="J37" s="1"/>
  <c r="J46" s="1"/>
  <c r="N37"/>
  <c r="N46" s="1"/>
  <c r="P24"/>
  <c r="P37" s="1"/>
  <c r="P46" s="1"/>
  <c r="R24"/>
  <c r="X11"/>
  <c r="S37"/>
  <c r="Y24"/>
  <c r="R37" l="1"/>
  <c r="X24"/>
  <c r="S46"/>
  <c r="Y46" s="1"/>
  <c r="Y37"/>
  <c r="R46" l="1"/>
  <c r="X46" s="1"/>
  <c r="X37"/>
</calcChain>
</file>

<file path=xl/sharedStrings.xml><?xml version="1.0" encoding="utf-8"?>
<sst xmlns="http://schemas.openxmlformats.org/spreadsheetml/2006/main" count="80" uniqueCount="31">
  <si>
    <t>Megnevezés</t>
  </si>
  <si>
    <t>Vez. I.</t>
  </si>
  <si>
    <t>Vez. II.</t>
  </si>
  <si>
    <t xml:space="preserve">Szakmai
dolgozók </t>
  </si>
  <si>
    <t xml:space="preserve">Tech. 
dolgozók </t>
  </si>
  <si>
    <t>Kinev. össz.
dolgozó</t>
  </si>
  <si>
    <t>Üres állások
tényleges</t>
  </si>
  <si>
    <t>Határozott
idejű 
foglalkoztatott</t>
  </si>
  <si>
    <t>Részfogl.
száma létszámosítva</t>
  </si>
  <si>
    <t xml:space="preserve">Összesen </t>
  </si>
  <si>
    <t xml:space="preserve">Létszámleépítés - 
Fejlesztés + </t>
  </si>
  <si>
    <t xml:space="preserve">Létszámosítva Megváltozott     
munkaképességű  
dolgozók
napi 4, 6 órás fogl. </t>
  </si>
  <si>
    <t>Összesen</t>
  </si>
  <si>
    <t xml:space="preserve">Városellátó Intézmény </t>
  </si>
  <si>
    <t xml:space="preserve">Kötelező feladatokhoz </t>
  </si>
  <si>
    <t>Nem kötelező feladatokhoz</t>
  </si>
  <si>
    <t>GESZ</t>
  </si>
  <si>
    <t>Városi Könyvtár és Inf. Központ</t>
  </si>
  <si>
    <r>
      <t xml:space="preserve">Művelődési Központ </t>
    </r>
    <r>
      <rPr>
        <b/>
        <i/>
        <sz val="10.5"/>
        <rFont val="Times New Roman"/>
        <family val="1"/>
        <charset val="238"/>
      </rPr>
      <t>és Városi Galéria</t>
    </r>
    <r>
      <rPr>
        <b/>
        <i/>
        <sz val="11"/>
        <rFont val="Times New Roman"/>
        <family val="1"/>
        <charset val="238"/>
      </rPr>
      <t xml:space="preserve"> </t>
    </r>
  </si>
  <si>
    <t>Óvodák Igazgatósága</t>
  </si>
  <si>
    <t>GESZ és Intézményei össz.</t>
  </si>
  <si>
    <t>Alkotóház</t>
  </si>
  <si>
    <t xml:space="preserve">Dr. Szarka Ödön Egyesített Eü. és
 Szociális Intézmény </t>
  </si>
  <si>
    <t xml:space="preserve">Piroskavárosi Idősek Otthona </t>
  </si>
  <si>
    <t>Intézmények összesen:</t>
  </si>
  <si>
    <t xml:space="preserve">Homokhátsági Munkaszervezet </t>
  </si>
  <si>
    <t xml:space="preserve">Polgármesteri Hivatal </t>
  </si>
  <si>
    <t>Város Összesen:</t>
  </si>
  <si>
    <t>Ebből kötelező feladatokhoz</t>
  </si>
  <si>
    <t>2022. 
terv</t>
  </si>
  <si>
    <t>2022. 
tény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</si>
</sst>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0.0"/>
    <numFmt numFmtId="166" formatCode="#,##0.0"/>
    <numFmt numFmtId="167" formatCode="0.000"/>
  </numFmts>
  <fonts count="11">
    <font>
      <sz val="10"/>
      <name val="Arial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.5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0.5"/>
      <name val="Times New Roman"/>
      <family val="1"/>
      <charset val="238"/>
    </font>
    <font>
      <u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5" fillId="0" borderId="6" xfId="0" applyFont="1" applyBorder="1"/>
    <xf numFmtId="0" fontId="5" fillId="0" borderId="0" xfId="0" applyFont="1"/>
    <xf numFmtId="0" fontId="5" fillId="0" borderId="7" xfId="0" applyFont="1" applyBorder="1" applyAlignment="1">
      <alignment horizontal="center"/>
    </xf>
    <xf numFmtId="14" fontId="5" fillId="0" borderId="8" xfId="0" applyNumberFormat="1" applyFont="1" applyBorder="1" applyAlignment="1">
      <alignment horizontal="center"/>
    </xf>
    <xf numFmtId="0" fontId="5" fillId="0" borderId="0" xfId="0" applyFont="1" applyBorder="1"/>
    <xf numFmtId="0" fontId="6" fillId="0" borderId="7" xfId="0" applyFont="1" applyBorder="1"/>
    <xf numFmtId="0" fontId="1" fillId="0" borderId="8" xfId="0" applyFont="1" applyBorder="1" applyAlignment="1">
      <alignment horizontal="right"/>
    </xf>
    <xf numFmtId="4" fontId="1" fillId="0" borderId="8" xfId="0" applyNumberFormat="1" applyFont="1" applyBorder="1" applyAlignment="1">
      <alignment horizontal="right"/>
    </xf>
    <xf numFmtId="4" fontId="1" fillId="0" borderId="12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8" xfId="0" applyNumberFormat="1" applyFont="1" applyBorder="1" applyAlignment="1">
      <alignment horizontal="right"/>
    </xf>
    <xf numFmtId="1" fontId="1" fillId="0" borderId="12" xfId="0" applyNumberFormat="1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7" fillId="0" borderId="0" xfId="0" applyFont="1"/>
    <xf numFmtId="4" fontId="6" fillId="0" borderId="8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0" fontId="6" fillId="0" borderId="7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1" fillId="0" borderId="7" xfId="0" applyFont="1" applyBorder="1" applyAlignment="1">
      <alignment horizontal="left"/>
    </xf>
    <xf numFmtId="164" fontId="1" fillId="0" borderId="8" xfId="0" applyNumberFormat="1" applyFont="1" applyBorder="1" applyAlignment="1">
      <alignment horizontal="right"/>
    </xf>
    <xf numFmtId="165" fontId="1" fillId="0" borderId="8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165" fontId="6" fillId="0" borderId="8" xfId="0" applyNumberFormat="1" applyFont="1" applyBorder="1" applyAlignment="1">
      <alignment horizontal="right"/>
    </xf>
    <xf numFmtId="1" fontId="1" fillId="0" borderId="8" xfId="0" applyNumberFormat="1" applyFont="1" applyBorder="1" applyAlignment="1">
      <alignment horizontal="right"/>
    </xf>
    <xf numFmtId="0" fontId="7" fillId="0" borderId="7" xfId="0" applyFont="1" applyBorder="1" applyAlignment="1">
      <alignment horizontal="left"/>
    </xf>
    <xf numFmtId="0" fontId="7" fillId="0" borderId="8" xfId="0" applyFont="1" applyBorder="1" applyAlignment="1">
      <alignment horizontal="right"/>
    </xf>
    <xf numFmtId="0" fontId="6" fillId="0" borderId="0" xfId="0" applyFont="1" applyAlignment="1">
      <alignment horizontal="right"/>
    </xf>
    <xf numFmtId="2" fontId="1" fillId="0" borderId="8" xfId="0" applyNumberFormat="1" applyFont="1" applyBorder="1" applyAlignment="1">
      <alignment horizontal="right"/>
    </xf>
    <xf numFmtId="166" fontId="1" fillId="0" borderId="8" xfId="0" applyNumberFormat="1" applyFont="1" applyBorder="1" applyAlignment="1">
      <alignment horizontal="right"/>
    </xf>
    <xf numFmtId="165" fontId="1" fillId="0" borderId="12" xfId="0" applyNumberFormat="1" applyFont="1" applyBorder="1" applyAlignment="1">
      <alignment horizontal="right"/>
    </xf>
    <xf numFmtId="0" fontId="6" fillId="0" borderId="7" xfId="0" applyFont="1" applyBorder="1" applyAlignment="1">
      <alignment horizontal="left" wrapText="1"/>
    </xf>
    <xf numFmtId="1" fontId="6" fillId="0" borderId="8" xfId="0" applyNumberFormat="1" applyFont="1" applyBorder="1" applyAlignment="1">
      <alignment horizontal="right"/>
    </xf>
    <xf numFmtId="0" fontId="6" fillId="0" borderId="13" xfId="0" applyFont="1" applyBorder="1" applyAlignment="1">
      <alignment horizontal="right"/>
    </xf>
    <xf numFmtId="2" fontId="6" fillId="0" borderId="8" xfId="0" applyNumberFormat="1" applyFont="1" applyBorder="1" applyAlignment="1">
      <alignment horizontal="right"/>
    </xf>
    <xf numFmtId="166" fontId="6" fillId="0" borderId="8" xfId="0" applyNumberFormat="1" applyFont="1" applyBorder="1" applyAlignment="1">
      <alignment horizontal="right"/>
    </xf>
    <xf numFmtId="0" fontId="7" fillId="0" borderId="7" xfId="0" applyFont="1" applyBorder="1"/>
    <xf numFmtId="2" fontId="7" fillId="0" borderId="8" xfId="0" applyNumberFormat="1" applyFont="1" applyBorder="1" applyAlignment="1">
      <alignment horizontal="right"/>
    </xf>
    <xf numFmtId="165" fontId="7" fillId="0" borderId="12" xfId="0" applyNumberFormat="1" applyFont="1" applyBorder="1" applyAlignment="1">
      <alignment horizontal="right"/>
    </xf>
    <xf numFmtId="0" fontId="6" fillId="0" borderId="0" xfId="0" applyFont="1"/>
    <xf numFmtId="1" fontId="7" fillId="0" borderId="8" xfId="0" applyNumberFormat="1" applyFont="1" applyBorder="1"/>
    <xf numFmtId="165" fontId="7" fillId="0" borderId="8" xfId="0" applyNumberFormat="1" applyFont="1" applyBorder="1"/>
    <xf numFmtId="2" fontId="7" fillId="0" borderId="8" xfId="0" applyNumberFormat="1" applyFont="1" applyBorder="1"/>
    <xf numFmtId="167" fontId="7" fillId="0" borderId="8" xfId="0" applyNumberFormat="1" applyFont="1" applyBorder="1"/>
    <xf numFmtId="2" fontId="7" fillId="0" borderId="7" xfId="0" applyNumberFormat="1" applyFont="1" applyBorder="1"/>
    <xf numFmtId="2" fontId="7" fillId="0" borderId="14" xfId="0" applyNumberFormat="1" applyFont="1" applyBorder="1" applyAlignment="1"/>
    <xf numFmtId="165" fontId="7" fillId="0" borderId="15" xfId="0" applyNumberFormat="1" applyFont="1" applyBorder="1"/>
    <xf numFmtId="1" fontId="7" fillId="0" borderId="15" xfId="0" applyNumberFormat="1" applyFont="1" applyBorder="1"/>
    <xf numFmtId="165" fontId="7" fillId="0" borderId="16" xfId="0" applyNumberFormat="1" applyFont="1" applyBorder="1"/>
    <xf numFmtId="0" fontId="1" fillId="0" borderId="0" xfId="0" applyFont="1" applyAlignment="1"/>
    <xf numFmtId="0" fontId="5" fillId="0" borderId="8" xfId="0" applyFont="1" applyBorder="1" applyAlignment="1">
      <alignment horizontal="center" wrapText="1"/>
    </xf>
    <xf numFmtId="165" fontId="7" fillId="0" borderId="8" xfId="0" applyNumberFormat="1" applyFont="1" applyBorder="1" applyAlignment="1">
      <alignment horizontal="right"/>
    </xf>
    <xf numFmtId="0" fontId="5" fillId="0" borderId="1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0" fillId="0" borderId="17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9"/>
  <sheetViews>
    <sheetView tabSelected="1" view="pageLayout" topLeftCell="G1" zoomScale="82" zoomScaleSheetLayoutView="84" zoomScalePageLayoutView="82" workbookViewId="0">
      <selection activeCell="S11" sqref="S11"/>
    </sheetView>
  </sheetViews>
  <sheetFormatPr defaultRowHeight="15"/>
  <cols>
    <col min="1" max="1" width="33.140625" style="1" customWidth="1"/>
    <col min="2" max="3" width="6.5703125" style="1" customWidth="1"/>
    <col min="4" max="5" width="7.42578125" style="1" customWidth="1"/>
    <col min="6" max="7" width="7.7109375" style="1" customWidth="1"/>
    <col min="8" max="13" width="7.42578125" style="1" customWidth="1"/>
    <col min="14" max="15" width="6.7109375" style="1" customWidth="1"/>
    <col min="16" max="17" width="8.42578125" style="1" customWidth="1"/>
    <col min="18" max="19" width="10.5703125" style="1" customWidth="1"/>
    <col min="20" max="21" width="6.5703125" style="1" customWidth="1"/>
    <col min="22" max="22" width="8" style="1" customWidth="1"/>
    <col min="23" max="23" width="7.140625" style="1" customWidth="1"/>
    <col min="24" max="24" width="8.5703125" style="1" customWidth="1"/>
    <col min="25" max="25" width="9.5703125" style="1" customWidth="1"/>
    <col min="26" max="27" width="4.85546875" style="1" customWidth="1"/>
    <col min="28" max="16384" width="9.140625" style="1"/>
  </cols>
  <sheetData>
    <row r="1" spans="1:26" s="3" customFormat="1" ht="27.75" customHeight="1">
      <c r="A1" s="55" t="s">
        <v>0</v>
      </c>
      <c r="B1" s="57" t="s">
        <v>1</v>
      </c>
      <c r="C1" s="57"/>
      <c r="D1" s="57" t="s">
        <v>2</v>
      </c>
      <c r="E1" s="57"/>
      <c r="F1" s="59" t="s">
        <v>3</v>
      </c>
      <c r="G1" s="57"/>
      <c r="H1" s="59" t="s">
        <v>4</v>
      </c>
      <c r="I1" s="57"/>
      <c r="J1" s="59" t="s">
        <v>5</v>
      </c>
      <c r="K1" s="57"/>
      <c r="L1" s="59" t="s">
        <v>6</v>
      </c>
      <c r="M1" s="57"/>
      <c r="N1" s="69" t="s">
        <v>7</v>
      </c>
      <c r="O1" s="70"/>
      <c r="P1" s="59" t="s">
        <v>8</v>
      </c>
      <c r="Q1" s="57"/>
      <c r="R1" s="57" t="s">
        <v>9</v>
      </c>
      <c r="S1" s="72"/>
      <c r="T1" s="59" t="s">
        <v>10</v>
      </c>
      <c r="U1" s="57"/>
      <c r="V1" s="60" t="s">
        <v>11</v>
      </c>
      <c r="W1" s="61"/>
      <c r="X1" s="57" t="s">
        <v>12</v>
      </c>
      <c r="Y1" s="64"/>
      <c r="Z1" s="2"/>
    </row>
    <row r="2" spans="1:26" s="3" customFormat="1" ht="40.5" customHeight="1">
      <c r="A2" s="56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71"/>
      <c r="O2" s="71"/>
      <c r="P2" s="58"/>
      <c r="Q2" s="58"/>
      <c r="R2" s="65"/>
      <c r="S2" s="65"/>
      <c r="T2" s="58"/>
      <c r="U2" s="58"/>
      <c r="V2" s="62"/>
      <c r="W2" s="63"/>
      <c r="X2" s="65"/>
      <c r="Y2" s="66"/>
      <c r="Z2" s="2"/>
    </row>
    <row r="3" spans="1:26" s="6" customFormat="1" ht="25.5">
      <c r="A3" s="4"/>
      <c r="B3" s="51" t="s">
        <v>29</v>
      </c>
      <c r="C3" s="51" t="s">
        <v>30</v>
      </c>
      <c r="D3" s="51" t="s">
        <v>29</v>
      </c>
      <c r="E3" s="51" t="s">
        <v>30</v>
      </c>
      <c r="F3" s="51" t="s">
        <v>29</v>
      </c>
      <c r="G3" s="51" t="s">
        <v>30</v>
      </c>
      <c r="H3" s="51" t="s">
        <v>29</v>
      </c>
      <c r="I3" s="51" t="s">
        <v>30</v>
      </c>
      <c r="J3" s="51" t="s">
        <v>29</v>
      </c>
      <c r="K3" s="51" t="s">
        <v>30</v>
      </c>
      <c r="L3" s="51" t="s">
        <v>29</v>
      </c>
      <c r="M3" s="51" t="s">
        <v>30</v>
      </c>
      <c r="N3" s="51" t="s">
        <v>29</v>
      </c>
      <c r="O3" s="51" t="s">
        <v>30</v>
      </c>
      <c r="P3" s="51" t="s">
        <v>29</v>
      </c>
      <c r="Q3" s="51" t="s">
        <v>30</v>
      </c>
      <c r="R3" s="5">
        <v>44562</v>
      </c>
      <c r="S3" s="5">
        <v>44926</v>
      </c>
      <c r="T3" s="51" t="s">
        <v>29</v>
      </c>
      <c r="U3" s="51" t="s">
        <v>30</v>
      </c>
      <c r="V3" s="51" t="s">
        <v>29</v>
      </c>
      <c r="W3" s="51" t="s">
        <v>30</v>
      </c>
      <c r="X3" s="51" t="s">
        <v>29</v>
      </c>
      <c r="Y3" s="53" t="s">
        <v>30</v>
      </c>
    </row>
    <row r="4" spans="1:26">
      <c r="A4" s="7" t="s">
        <v>13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9"/>
      <c r="Y4" s="10"/>
    </row>
    <row r="5" spans="1:26">
      <c r="A5" s="11" t="s">
        <v>14</v>
      </c>
      <c r="B5" s="8">
        <v>1</v>
      </c>
      <c r="C5" s="8">
        <v>1</v>
      </c>
      <c r="D5" s="8">
        <v>1</v>
      </c>
      <c r="E5" s="8">
        <v>1</v>
      </c>
      <c r="F5" s="8"/>
      <c r="G5" s="8"/>
      <c r="H5" s="8">
        <v>53</v>
      </c>
      <c r="I5" s="8">
        <v>50</v>
      </c>
      <c r="J5" s="8">
        <v>55</v>
      </c>
      <c r="K5" s="8">
        <v>52</v>
      </c>
      <c r="L5" s="12"/>
      <c r="M5" s="12"/>
      <c r="N5" s="8"/>
      <c r="O5" s="8">
        <v>5</v>
      </c>
      <c r="P5" s="8"/>
      <c r="Q5" s="8">
        <v>2</v>
      </c>
      <c r="R5" s="8">
        <v>55</v>
      </c>
      <c r="S5" s="8">
        <v>59</v>
      </c>
      <c r="T5" s="8"/>
      <c r="U5" s="8"/>
      <c r="V5" s="8"/>
      <c r="W5" s="8"/>
      <c r="X5" s="25">
        <f>SUM(R5,T5,V5)</f>
        <v>55</v>
      </c>
      <c r="Y5" s="13">
        <f>SUM(S5,U5,W5)</f>
        <v>59</v>
      </c>
    </row>
    <row r="6" spans="1:26">
      <c r="A6" s="11" t="s">
        <v>15</v>
      </c>
      <c r="B6" s="8"/>
      <c r="C6" s="8"/>
      <c r="D6" s="8"/>
      <c r="E6" s="8"/>
      <c r="F6" s="8"/>
      <c r="G6" s="8"/>
      <c r="H6" s="8"/>
      <c r="I6" s="8"/>
      <c r="J6" s="8"/>
      <c r="K6" s="8"/>
      <c r="L6" s="9"/>
      <c r="M6" s="9"/>
      <c r="N6" s="8"/>
      <c r="O6" s="8"/>
      <c r="P6" s="8"/>
      <c r="Q6" s="8"/>
      <c r="R6" s="8"/>
      <c r="S6" s="8"/>
      <c r="T6" s="8"/>
      <c r="U6" s="8"/>
      <c r="V6" s="8"/>
      <c r="W6" s="8"/>
      <c r="X6" s="25"/>
      <c r="Y6" s="13"/>
    </row>
    <row r="7" spans="1:26" s="15" customFormat="1">
      <c r="A7" s="7" t="s">
        <v>9</v>
      </c>
      <c r="B7" s="14">
        <f>SUM(B5:B6)</f>
        <v>1</v>
      </c>
      <c r="C7" s="14">
        <f>SUM(C5:C6)</f>
        <v>1</v>
      </c>
      <c r="D7" s="14">
        <f t="shared" ref="D7:E7" si="0">SUM(D5:D6)</f>
        <v>1</v>
      </c>
      <c r="E7" s="14">
        <f t="shared" si="0"/>
        <v>1</v>
      </c>
      <c r="F7" s="14"/>
      <c r="G7" s="14"/>
      <c r="H7" s="14">
        <f>SUM(H5:H6)</f>
        <v>53</v>
      </c>
      <c r="I7" s="14">
        <f>SUM(I5:I6)</f>
        <v>50</v>
      </c>
      <c r="J7" s="14">
        <f>SUM(J5:J6)</f>
        <v>55</v>
      </c>
      <c r="K7" s="14">
        <f>SUM(K5:K6)</f>
        <v>52</v>
      </c>
      <c r="L7" s="14"/>
      <c r="M7" s="14"/>
      <c r="N7" s="14"/>
      <c r="O7" s="14"/>
      <c r="P7" s="14"/>
      <c r="Q7" s="14"/>
      <c r="R7" s="14">
        <f>SUM(R5:R6)</f>
        <v>55</v>
      </c>
      <c r="S7" s="14">
        <f>SUM(S5:S6)</f>
        <v>59</v>
      </c>
      <c r="T7" s="14"/>
      <c r="U7" s="14"/>
      <c r="V7" s="14"/>
      <c r="W7" s="14"/>
      <c r="X7" s="25">
        <f t="shared" ref="X7:Y47" si="1">SUM(R7,T7,V7)</f>
        <v>55</v>
      </c>
      <c r="Y7" s="13">
        <f t="shared" si="1"/>
        <v>59</v>
      </c>
    </row>
    <row r="8" spans="1:26" s="15" customFormat="1">
      <c r="A8" s="7" t="s">
        <v>16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6"/>
      <c r="M8" s="16"/>
      <c r="N8" s="14"/>
      <c r="O8" s="14"/>
      <c r="P8" s="14"/>
      <c r="Q8" s="14"/>
      <c r="R8" s="14"/>
      <c r="S8" s="14"/>
      <c r="T8" s="14"/>
      <c r="U8" s="14"/>
      <c r="V8" s="14"/>
      <c r="W8" s="14"/>
      <c r="X8" s="25"/>
      <c r="Y8" s="13"/>
    </row>
    <row r="9" spans="1:26" s="15" customFormat="1">
      <c r="A9" s="11" t="s">
        <v>14</v>
      </c>
      <c r="B9" s="8">
        <v>1</v>
      </c>
      <c r="C9" s="8">
        <v>1</v>
      </c>
      <c r="D9" s="8">
        <v>3</v>
      </c>
      <c r="E9" s="8">
        <v>3</v>
      </c>
      <c r="F9" s="8"/>
      <c r="G9" s="8"/>
      <c r="H9" s="8">
        <v>37</v>
      </c>
      <c r="I9" s="8">
        <v>26</v>
      </c>
      <c r="J9" s="8">
        <v>41</v>
      </c>
      <c r="K9" s="8">
        <v>30</v>
      </c>
      <c r="L9" s="8"/>
      <c r="M9" s="8"/>
      <c r="N9" s="8"/>
      <c r="O9" s="8">
        <v>11</v>
      </c>
      <c r="P9" s="8">
        <v>4</v>
      </c>
      <c r="Q9" s="8">
        <v>4</v>
      </c>
      <c r="R9" s="8">
        <v>45</v>
      </c>
      <c r="S9" s="8">
        <v>45</v>
      </c>
      <c r="T9" s="8"/>
      <c r="U9" s="8"/>
      <c r="V9" s="8"/>
      <c r="W9" s="8"/>
      <c r="X9" s="25">
        <f t="shared" si="1"/>
        <v>45</v>
      </c>
      <c r="Y9" s="13">
        <f t="shared" si="1"/>
        <v>45</v>
      </c>
      <c r="Z9" s="1"/>
    </row>
    <row r="10" spans="1:26" s="15" customFormat="1">
      <c r="A10" s="11" t="s">
        <v>15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7"/>
      <c r="M10" s="17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5"/>
      <c r="Y10" s="13"/>
    </row>
    <row r="11" spans="1:26" s="15" customFormat="1">
      <c r="A11" s="7" t="s">
        <v>9</v>
      </c>
      <c r="B11" s="14">
        <f>SUM(B9:B10)</f>
        <v>1</v>
      </c>
      <c r="C11" s="14">
        <f>SUM(C9:C10)</f>
        <v>1</v>
      </c>
      <c r="D11" s="14">
        <f t="shared" ref="D11:E11" si="2">SUM(D9:D10)</f>
        <v>3</v>
      </c>
      <c r="E11" s="14">
        <f t="shared" si="2"/>
        <v>3</v>
      </c>
      <c r="F11" s="14"/>
      <c r="G11" s="14"/>
      <c r="H11" s="14">
        <f>SUM(H9:H10)</f>
        <v>37</v>
      </c>
      <c r="I11" s="14">
        <f>SUM(I9:I10)</f>
        <v>26</v>
      </c>
      <c r="J11" s="14">
        <f>SUM(J9:J10)</f>
        <v>41</v>
      </c>
      <c r="K11" s="14">
        <f>SUM(K9:K10)</f>
        <v>30</v>
      </c>
      <c r="L11" s="14"/>
      <c r="M11" s="14"/>
      <c r="N11" s="14"/>
      <c r="O11" s="14"/>
      <c r="P11" s="14">
        <f>SUM(P9:P10)</f>
        <v>4</v>
      </c>
      <c r="Q11" s="14">
        <f>SUM(Q9:Q10)</f>
        <v>4</v>
      </c>
      <c r="R11" s="14">
        <f>SUM(R9:R10)</f>
        <v>45</v>
      </c>
      <c r="S11" s="14">
        <f>SUM(S9:S10)</f>
        <v>45</v>
      </c>
      <c r="T11" s="14"/>
      <c r="U11" s="14"/>
      <c r="V11" s="14"/>
      <c r="W11" s="14"/>
      <c r="X11" s="25">
        <f t="shared" si="1"/>
        <v>45</v>
      </c>
      <c r="Y11" s="13">
        <f t="shared" si="1"/>
        <v>45</v>
      </c>
    </row>
    <row r="12" spans="1:26" s="19" customFormat="1">
      <c r="A12" s="18" t="s">
        <v>17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9"/>
      <c r="M12" s="9"/>
      <c r="N12" s="8"/>
      <c r="O12" s="8"/>
      <c r="P12" s="8"/>
      <c r="Q12" s="8"/>
      <c r="R12" s="8"/>
      <c r="S12" s="8"/>
      <c r="T12" s="8"/>
      <c r="U12" s="8"/>
      <c r="V12" s="8"/>
      <c r="W12" s="8"/>
      <c r="X12" s="25"/>
      <c r="Y12" s="13"/>
    </row>
    <row r="13" spans="1:26" s="23" customFormat="1">
      <c r="A13" s="20" t="s">
        <v>14</v>
      </c>
      <c r="B13" s="8">
        <v>1</v>
      </c>
      <c r="C13" s="8">
        <v>1</v>
      </c>
      <c r="D13" s="8">
        <v>1</v>
      </c>
      <c r="E13" s="8">
        <v>1</v>
      </c>
      <c r="F13" s="8">
        <v>10</v>
      </c>
      <c r="G13" s="8">
        <v>8</v>
      </c>
      <c r="H13" s="8">
        <v>2</v>
      </c>
      <c r="I13" s="8">
        <v>2</v>
      </c>
      <c r="J13" s="8">
        <v>14</v>
      </c>
      <c r="K13" s="8">
        <v>12</v>
      </c>
      <c r="L13" s="21"/>
      <c r="M13" s="21"/>
      <c r="N13" s="8"/>
      <c r="O13" s="8">
        <v>2</v>
      </c>
      <c r="P13" s="8">
        <v>1</v>
      </c>
      <c r="Q13" s="8">
        <v>1</v>
      </c>
      <c r="R13" s="22">
        <v>15</v>
      </c>
      <c r="S13" s="22">
        <v>15</v>
      </c>
      <c r="T13" s="8"/>
      <c r="U13" s="8"/>
      <c r="V13" s="8"/>
      <c r="W13" s="8"/>
      <c r="X13" s="25">
        <f t="shared" si="1"/>
        <v>15</v>
      </c>
      <c r="Y13" s="13">
        <f t="shared" si="1"/>
        <v>15</v>
      </c>
    </row>
    <row r="14" spans="1:26" s="23" customFormat="1">
      <c r="A14" s="20" t="s">
        <v>15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9"/>
      <c r="M14" s="9"/>
      <c r="N14" s="8"/>
      <c r="O14" s="8"/>
      <c r="P14" s="8"/>
      <c r="Q14" s="8"/>
      <c r="R14" s="8"/>
      <c r="S14" s="8"/>
      <c r="T14" s="8"/>
      <c r="U14" s="8"/>
      <c r="V14" s="8"/>
      <c r="W14" s="8"/>
      <c r="X14" s="25"/>
      <c r="Y14" s="13"/>
    </row>
    <row r="15" spans="1:26" s="19" customFormat="1">
      <c r="A15" s="18" t="s">
        <v>9</v>
      </c>
      <c r="B15" s="14">
        <f>SUM(B13:B14)</f>
        <v>1</v>
      </c>
      <c r="C15" s="14">
        <f>SUM(C13:C14)</f>
        <v>1</v>
      </c>
      <c r="D15" s="14">
        <f t="shared" ref="D15:E15" si="3">SUM(D13:D14)</f>
        <v>1</v>
      </c>
      <c r="E15" s="14">
        <f t="shared" si="3"/>
        <v>1</v>
      </c>
      <c r="F15" s="14">
        <f>SUM(F13:F14)</f>
        <v>10</v>
      </c>
      <c r="G15" s="14">
        <f>SUM(G13:G14)</f>
        <v>8</v>
      </c>
      <c r="H15" s="14">
        <v>2</v>
      </c>
      <c r="I15" s="14">
        <v>2</v>
      </c>
      <c r="J15" s="14">
        <f>SUM(J13:J14)</f>
        <v>14</v>
      </c>
      <c r="K15" s="14">
        <f>SUM(K13:K14)</f>
        <v>12</v>
      </c>
      <c r="L15" s="14"/>
      <c r="M15" s="14"/>
      <c r="N15" s="14"/>
      <c r="O15" s="14"/>
      <c r="P15" s="14">
        <f>SUM(P13:P14)</f>
        <v>1</v>
      </c>
      <c r="Q15" s="14">
        <f>SUM(Q13:Q14)</f>
        <v>1</v>
      </c>
      <c r="R15" s="24">
        <f>SUM(R13:R14)</f>
        <v>15</v>
      </c>
      <c r="S15" s="24">
        <f>SUM(S13:S14)</f>
        <v>15</v>
      </c>
      <c r="T15" s="14"/>
      <c r="U15" s="14"/>
      <c r="V15" s="14"/>
      <c r="W15" s="14"/>
      <c r="X15" s="25">
        <f t="shared" si="1"/>
        <v>15</v>
      </c>
      <c r="Y15" s="13">
        <f t="shared" si="1"/>
        <v>15</v>
      </c>
    </row>
    <row r="16" spans="1:26" s="19" customFormat="1">
      <c r="A16" s="18" t="s">
        <v>18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25"/>
      <c r="Y16" s="13"/>
    </row>
    <row r="17" spans="1:25" s="23" customFormat="1">
      <c r="A17" s="20" t="s">
        <v>14</v>
      </c>
      <c r="B17" s="8">
        <v>1</v>
      </c>
      <c r="C17" s="8">
        <v>1</v>
      </c>
      <c r="D17" s="8">
        <v>1</v>
      </c>
      <c r="E17" s="8">
        <v>1</v>
      </c>
      <c r="F17" s="8">
        <v>4</v>
      </c>
      <c r="G17" s="8">
        <v>6</v>
      </c>
      <c r="H17" s="8">
        <v>4</v>
      </c>
      <c r="I17" s="8">
        <v>4</v>
      </c>
      <c r="J17" s="8">
        <v>10</v>
      </c>
      <c r="K17" s="8">
        <v>12</v>
      </c>
      <c r="L17" s="12">
        <v>1</v>
      </c>
      <c r="M17" s="12"/>
      <c r="N17" s="8"/>
      <c r="O17" s="8"/>
      <c r="P17" s="8"/>
      <c r="Q17" s="8"/>
      <c r="R17" s="8">
        <v>11</v>
      </c>
      <c r="S17" s="8">
        <v>12</v>
      </c>
      <c r="T17" s="8"/>
      <c r="U17" s="8"/>
      <c r="V17" s="8"/>
      <c r="W17" s="8"/>
      <c r="X17" s="25">
        <f t="shared" si="1"/>
        <v>11</v>
      </c>
      <c r="Y17" s="13">
        <f t="shared" si="1"/>
        <v>12</v>
      </c>
    </row>
    <row r="18" spans="1:25" s="23" customFormat="1">
      <c r="A18" s="20" t="s">
        <v>15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9"/>
      <c r="M18" s="9"/>
      <c r="N18" s="8"/>
      <c r="O18" s="8"/>
      <c r="P18" s="8"/>
      <c r="Q18" s="8"/>
      <c r="R18" s="8"/>
      <c r="S18" s="8"/>
      <c r="T18" s="8"/>
      <c r="U18" s="8"/>
      <c r="V18" s="8"/>
      <c r="W18" s="8"/>
      <c r="X18" s="25"/>
      <c r="Y18" s="13"/>
    </row>
    <row r="19" spans="1:25" s="19" customFormat="1">
      <c r="A19" s="18" t="s">
        <v>9</v>
      </c>
      <c r="B19" s="14">
        <f>SUM(B17:B18)</f>
        <v>1</v>
      </c>
      <c r="C19" s="14">
        <f>SUM(C17:C18)</f>
        <v>1</v>
      </c>
      <c r="D19" s="14">
        <f t="shared" ref="D19:E19" si="4">SUM(D17:D18)</f>
        <v>1</v>
      </c>
      <c r="E19" s="14">
        <f t="shared" si="4"/>
        <v>1</v>
      </c>
      <c r="F19" s="14">
        <f t="shared" ref="F19" si="5">SUM(F17:F18)</f>
        <v>4</v>
      </c>
      <c r="G19" s="14">
        <f t="shared" ref="G19:M19" si="6">SUM(G17:G18)</f>
        <v>6</v>
      </c>
      <c r="H19" s="14">
        <f t="shared" ref="H19" si="7">SUM(H17:H18)</f>
        <v>4</v>
      </c>
      <c r="I19" s="14">
        <f t="shared" si="6"/>
        <v>4</v>
      </c>
      <c r="J19" s="14">
        <f t="shared" ref="J19" si="8">SUM(J17:J18)</f>
        <v>10</v>
      </c>
      <c r="K19" s="14">
        <f t="shared" si="6"/>
        <v>12</v>
      </c>
      <c r="L19" s="14">
        <f t="shared" si="6"/>
        <v>1</v>
      </c>
      <c r="M19" s="14">
        <f t="shared" si="6"/>
        <v>0</v>
      </c>
      <c r="N19" s="14"/>
      <c r="O19" s="14"/>
      <c r="P19" s="14"/>
      <c r="Q19" s="14"/>
      <c r="R19" s="14">
        <f t="shared" ref="R19" si="9">SUM(R17:R18)</f>
        <v>11</v>
      </c>
      <c r="S19" s="14">
        <f t="shared" ref="S19" si="10">SUM(S17:S18)</f>
        <v>12</v>
      </c>
      <c r="T19" s="14"/>
      <c r="U19" s="14"/>
      <c r="V19" s="14"/>
      <c r="W19" s="14"/>
      <c r="X19" s="25">
        <f t="shared" si="1"/>
        <v>11</v>
      </c>
      <c r="Y19" s="13">
        <f t="shared" si="1"/>
        <v>12</v>
      </c>
    </row>
    <row r="20" spans="1:25" s="19" customFormat="1">
      <c r="A20" s="18" t="s">
        <v>19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9"/>
      <c r="M20" s="9"/>
      <c r="N20" s="8"/>
      <c r="O20" s="8"/>
      <c r="P20" s="8"/>
      <c r="Q20" s="8"/>
      <c r="R20" s="8"/>
      <c r="S20" s="8"/>
      <c r="T20" s="8"/>
      <c r="U20" s="8"/>
      <c r="V20" s="8"/>
      <c r="W20" s="8"/>
      <c r="X20" s="25"/>
      <c r="Y20" s="13"/>
    </row>
    <row r="21" spans="1:25" s="23" customFormat="1">
      <c r="A21" s="20" t="s">
        <v>14</v>
      </c>
      <c r="B21" s="8">
        <v>1</v>
      </c>
      <c r="C21" s="8">
        <v>1</v>
      </c>
      <c r="D21" s="8">
        <v>6</v>
      </c>
      <c r="E21" s="8">
        <v>6</v>
      </c>
      <c r="F21" s="8">
        <v>33</v>
      </c>
      <c r="G21" s="8">
        <v>33</v>
      </c>
      <c r="H21" s="8">
        <v>28</v>
      </c>
      <c r="I21" s="8">
        <v>19</v>
      </c>
      <c r="J21" s="8">
        <v>68</v>
      </c>
      <c r="K21" s="8">
        <v>59</v>
      </c>
      <c r="L21" s="25"/>
      <c r="M21" s="25"/>
      <c r="N21" s="8">
        <v>9</v>
      </c>
      <c r="O21" s="8">
        <v>14</v>
      </c>
      <c r="P21" s="8"/>
      <c r="Q21" s="8">
        <v>5</v>
      </c>
      <c r="R21" s="8">
        <v>77</v>
      </c>
      <c r="S21" s="8">
        <v>78</v>
      </c>
      <c r="T21" s="8"/>
      <c r="U21" s="8"/>
      <c r="V21" s="8"/>
      <c r="W21" s="8"/>
      <c r="X21" s="25">
        <f t="shared" si="1"/>
        <v>77</v>
      </c>
      <c r="Y21" s="13">
        <f t="shared" si="1"/>
        <v>78</v>
      </c>
    </row>
    <row r="22" spans="1:25" s="23" customFormat="1">
      <c r="A22" s="20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9"/>
      <c r="M22" s="9"/>
      <c r="N22" s="8"/>
      <c r="O22" s="8"/>
      <c r="P22" s="8"/>
      <c r="Q22" s="8"/>
      <c r="R22" s="8"/>
      <c r="S22" s="8"/>
      <c r="T22" s="8"/>
      <c r="U22" s="8"/>
      <c r="V22" s="8"/>
      <c r="W22" s="8"/>
      <c r="X22" s="25">
        <f t="shared" si="1"/>
        <v>0</v>
      </c>
      <c r="Y22" s="13">
        <f t="shared" si="1"/>
        <v>0</v>
      </c>
    </row>
    <row r="23" spans="1:25" s="19" customFormat="1">
      <c r="A23" s="18" t="s">
        <v>9</v>
      </c>
      <c r="B23" s="14">
        <f>SUM(B21:B22)</f>
        <v>1</v>
      </c>
      <c r="C23" s="14">
        <f>SUM(C21:C22)</f>
        <v>1</v>
      </c>
      <c r="D23" s="14">
        <f t="shared" ref="D23:E23" si="11">SUM(D21:D22)</f>
        <v>6</v>
      </c>
      <c r="E23" s="14">
        <f t="shared" si="11"/>
        <v>6</v>
      </c>
      <c r="F23" s="14">
        <f t="shared" ref="F23" si="12">SUM(F21:F22)</f>
        <v>33</v>
      </c>
      <c r="G23" s="14">
        <f t="shared" ref="G23:K23" si="13">SUM(G21:G22)</f>
        <v>33</v>
      </c>
      <c r="H23" s="14">
        <f t="shared" ref="H23" si="14">SUM(H21:H22)</f>
        <v>28</v>
      </c>
      <c r="I23" s="14">
        <f t="shared" si="13"/>
        <v>19</v>
      </c>
      <c r="J23" s="14">
        <f t="shared" ref="J23" si="15">SUM(J21:J22)</f>
        <v>68</v>
      </c>
      <c r="K23" s="14">
        <f t="shared" si="13"/>
        <v>59</v>
      </c>
      <c r="L23" s="14"/>
      <c r="M23" s="14"/>
      <c r="N23" s="14">
        <f>SUM(N21:N22)</f>
        <v>9</v>
      </c>
      <c r="O23" s="14">
        <f>SUM(O21:O22)</f>
        <v>14</v>
      </c>
      <c r="P23" s="14"/>
      <c r="Q23" s="14"/>
      <c r="R23" s="14">
        <f>SUM(R21:R22)</f>
        <v>77</v>
      </c>
      <c r="S23" s="14">
        <f>SUM(S21:S22)</f>
        <v>78</v>
      </c>
      <c r="T23" s="14"/>
      <c r="U23" s="14"/>
      <c r="V23" s="14"/>
      <c r="W23" s="14"/>
      <c r="X23" s="25">
        <f t="shared" si="1"/>
        <v>77</v>
      </c>
      <c r="Y23" s="13">
        <f t="shared" si="1"/>
        <v>78</v>
      </c>
    </row>
    <row r="24" spans="1:25" s="28" customFormat="1">
      <c r="A24" s="26" t="s">
        <v>20</v>
      </c>
      <c r="B24" s="27">
        <f t="shared" ref="B24" si="16">(B7+B11+B15+B19+B23)</f>
        <v>5</v>
      </c>
      <c r="C24" s="27">
        <f t="shared" ref="C24:O24" si="17">(C7+C11+C15+C19+C23)</f>
        <v>5</v>
      </c>
      <c r="D24" s="27">
        <f t="shared" si="17"/>
        <v>12</v>
      </c>
      <c r="E24" s="27">
        <f t="shared" si="17"/>
        <v>12</v>
      </c>
      <c r="F24" s="27">
        <f t="shared" ref="F24" si="18">(F7+F11+F15+F19+F23)</f>
        <v>47</v>
      </c>
      <c r="G24" s="27">
        <f t="shared" si="17"/>
        <v>47</v>
      </c>
      <c r="H24" s="27">
        <f t="shared" ref="H24" si="19">(H7+H11+H15+H19+H23)</f>
        <v>124</v>
      </c>
      <c r="I24" s="27">
        <f t="shared" si="17"/>
        <v>101</v>
      </c>
      <c r="J24" s="27">
        <f t="shared" ref="J24" si="20">(J7+J11+J15+J19+J23)</f>
        <v>188</v>
      </c>
      <c r="K24" s="27">
        <f t="shared" si="17"/>
        <v>165</v>
      </c>
      <c r="L24" s="27">
        <f t="shared" ref="L24" si="21">(L7+L11+L15+L19+L23)</f>
        <v>1</v>
      </c>
      <c r="M24" s="27">
        <f t="shared" si="17"/>
        <v>0</v>
      </c>
      <c r="N24" s="27">
        <f t="shared" ref="N24" si="22">(N7+N11+N15+N19+N23)</f>
        <v>9</v>
      </c>
      <c r="O24" s="27">
        <f t="shared" si="17"/>
        <v>14</v>
      </c>
      <c r="P24" s="27">
        <f>(P7+P11+P15+P19+P23)</f>
        <v>5</v>
      </c>
      <c r="Q24" s="27">
        <f>(Q7+Q11+Q15+Q19+Q23)</f>
        <v>5</v>
      </c>
      <c r="R24" s="27">
        <f>(R7+R11+R15+R19+R23)</f>
        <v>203</v>
      </c>
      <c r="S24" s="27">
        <f>(S7+S11+S15+S19+S23)</f>
        <v>209</v>
      </c>
      <c r="T24" s="27"/>
      <c r="U24" s="27"/>
      <c r="V24" s="27"/>
      <c r="W24" s="27"/>
      <c r="X24" s="25">
        <f t="shared" si="1"/>
        <v>203</v>
      </c>
      <c r="Y24" s="13">
        <f t="shared" si="1"/>
        <v>209</v>
      </c>
    </row>
    <row r="25" spans="1:25">
      <c r="A25" s="7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29"/>
      <c r="O25" s="29"/>
      <c r="P25" s="25"/>
      <c r="Q25" s="25"/>
      <c r="R25" s="30"/>
      <c r="S25" s="30"/>
      <c r="T25" s="29"/>
      <c r="U25" s="29"/>
      <c r="V25" s="8"/>
      <c r="W25" s="8"/>
      <c r="X25" s="25">
        <f t="shared" si="1"/>
        <v>0</v>
      </c>
      <c r="Y25" s="13">
        <f t="shared" si="1"/>
        <v>0</v>
      </c>
    </row>
    <row r="26" spans="1:25">
      <c r="A26" s="20" t="s">
        <v>14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29"/>
      <c r="O26" s="29"/>
      <c r="P26" s="25"/>
      <c r="Q26" s="25"/>
      <c r="R26" s="30"/>
      <c r="S26" s="30"/>
      <c r="T26" s="29"/>
      <c r="U26" s="29"/>
      <c r="V26" s="8"/>
      <c r="W26" s="8"/>
      <c r="X26" s="25">
        <f t="shared" si="1"/>
        <v>0</v>
      </c>
      <c r="Y26" s="13">
        <f t="shared" si="1"/>
        <v>0</v>
      </c>
    </row>
    <row r="27" spans="1:25">
      <c r="A27" s="20" t="s">
        <v>15</v>
      </c>
      <c r="B27" s="8"/>
      <c r="C27" s="8"/>
      <c r="D27" s="8"/>
      <c r="E27" s="8"/>
      <c r="F27" s="8"/>
      <c r="G27" s="8"/>
      <c r="H27" s="8">
        <v>2</v>
      </c>
      <c r="I27" s="8">
        <v>2</v>
      </c>
      <c r="J27" s="8">
        <v>2</v>
      </c>
      <c r="K27" s="8">
        <v>2</v>
      </c>
      <c r="L27" s="8"/>
      <c r="M27" s="8"/>
      <c r="N27" s="29"/>
      <c r="O27" s="29"/>
      <c r="P27" s="22">
        <v>0.5</v>
      </c>
      <c r="Q27" s="22">
        <v>0.5</v>
      </c>
      <c r="R27" s="30">
        <v>2.5</v>
      </c>
      <c r="S27" s="30">
        <v>2.5</v>
      </c>
      <c r="T27" s="29"/>
      <c r="U27" s="29"/>
      <c r="V27" s="8"/>
      <c r="W27" s="8"/>
      <c r="X27" s="22">
        <f t="shared" si="1"/>
        <v>2.5</v>
      </c>
      <c r="Y27" s="31">
        <f t="shared" si="1"/>
        <v>2.5</v>
      </c>
    </row>
    <row r="28" spans="1:25">
      <c r="A28" s="18" t="s">
        <v>9</v>
      </c>
      <c r="B28" s="14">
        <f>SUM(B26:B27)</f>
        <v>0</v>
      </c>
      <c r="C28" s="14">
        <f>SUM(C26:C27)</f>
        <v>0</v>
      </c>
      <c r="D28" s="14">
        <f>SUM(D26:D27)</f>
        <v>0</v>
      </c>
      <c r="E28" s="14">
        <f>SUM(E26:E27)</f>
        <v>0</v>
      </c>
      <c r="F28" s="14"/>
      <c r="G28" s="14"/>
      <c r="H28" s="14">
        <f>SUM(H26:H27)</f>
        <v>2</v>
      </c>
      <c r="I28" s="14">
        <f>SUM(I26:I27)</f>
        <v>2</v>
      </c>
      <c r="J28" s="14">
        <f>SUM(J26:J27)</f>
        <v>2</v>
      </c>
      <c r="K28" s="14">
        <f>SUM(K26:K27)</f>
        <v>2</v>
      </c>
      <c r="L28" s="14">
        <f t="shared" ref="L28" si="23">SUM(L26:L27)</f>
        <v>0</v>
      </c>
      <c r="M28" s="14">
        <f t="shared" ref="M28:W28" si="24">SUM(M26:M27)</f>
        <v>0</v>
      </c>
      <c r="N28" s="14">
        <f t="shared" ref="N28" si="25">SUM(N26:N27)</f>
        <v>0</v>
      </c>
      <c r="O28" s="14">
        <f t="shared" si="24"/>
        <v>0</v>
      </c>
      <c r="P28" s="14">
        <f t="shared" ref="P28" si="26">SUM(P26:P27)</f>
        <v>0.5</v>
      </c>
      <c r="Q28" s="14">
        <f t="shared" si="24"/>
        <v>0.5</v>
      </c>
      <c r="R28" s="14">
        <f t="shared" ref="R28" si="27">SUM(R26:R27)</f>
        <v>2.5</v>
      </c>
      <c r="S28" s="14">
        <f t="shared" si="24"/>
        <v>2.5</v>
      </c>
      <c r="T28" s="14">
        <f t="shared" ref="T28" si="28">SUM(T26:T27)</f>
        <v>0</v>
      </c>
      <c r="U28" s="14">
        <f t="shared" si="24"/>
        <v>0</v>
      </c>
      <c r="V28" s="14">
        <f t="shared" ref="V28" si="29">SUM(V26:V27)</f>
        <v>0</v>
      </c>
      <c r="W28" s="14">
        <f t="shared" si="24"/>
        <v>0</v>
      </c>
      <c r="X28" s="22">
        <f t="shared" si="1"/>
        <v>2.5</v>
      </c>
      <c r="Y28" s="31">
        <f t="shared" si="1"/>
        <v>2.5</v>
      </c>
    </row>
    <row r="29" spans="1:25" ht="30">
      <c r="A29" s="32" t="s">
        <v>22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22"/>
      <c r="Y29" s="31"/>
    </row>
    <row r="30" spans="1:25">
      <c r="A30" s="20" t="s">
        <v>14</v>
      </c>
      <c r="B30" s="8">
        <v>2</v>
      </c>
      <c r="C30" s="8">
        <v>2</v>
      </c>
      <c r="D30" s="8">
        <v>2</v>
      </c>
      <c r="E30" s="8">
        <v>2</v>
      </c>
      <c r="F30" s="8">
        <v>21</v>
      </c>
      <c r="G30" s="8">
        <v>21</v>
      </c>
      <c r="H30" s="8">
        <v>4</v>
      </c>
      <c r="I30" s="8">
        <v>4</v>
      </c>
      <c r="J30" s="8">
        <v>29</v>
      </c>
      <c r="K30" s="8">
        <v>29</v>
      </c>
      <c r="L30" s="8"/>
      <c r="M30" s="8"/>
      <c r="N30" s="25"/>
      <c r="O30" s="25"/>
      <c r="P30" s="22"/>
      <c r="Q30" s="22"/>
      <c r="R30" s="12">
        <v>29</v>
      </c>
      <c r="S30" s="12">
        <v>29</v>
      </c>
      <c r="T30" s="29"/>
      <c r="U30" s="29"/>
      <c r="V30" s="8">
        <v>1</v>
      </c>
      <c r="W30" s="8">
        <v>1</v>
      </c>
      <c r="X30" s="22">
        <f t="shared" si="1"/>
        <v>30</v>
      </c>
      <c r="Y30" s="31">
        <f t="shared" si="1"/>
        <v>30</v>
      </c>
    </row>
    <row r="31" spans="1:25">
      <c r="A31" s="20" t="s">
        <v>15</v>
      </c>
      <c r="B31" s="8"/>
      <c r="C31" s="8"/>
      <c r="D31" s="8">
        <v>3</v>
      </c>
      <c r="E31" s="8">
        <v>3</v>
      </c>
      <c r="F31" s="8">
        <v>55</v>
      </c>
      <c r="G31" s="8">
        <v>55</v>
      </c>
      <c r="H31" s="8">
        <v>13</v>
      </c>
      <c r="I31" s="8">
        <v>12</v>
      </c>
      <c r="J31" s="8">
        <v>71</v>
      </c>
      <c r="K31" s="8">
        <v>70</v>
      </c>
      <c r="L31" s="8"/>
      <c r="M31" s="8"/>
      <c r="N31" s="25"/>
      <c r="O31" s="25"/>
      <c r="P31" s="25">
        <v>11</v>
      </c>
      <c r="Q31" s="25">
        <v>11</v>
      </c>
      <c r="R31" s="12">
        <v>82</v>
      </c>
      <c r="S31" s="12">
        <v>81</v>
      </c>
      <c r="T31" s="29"/>
      <c r="U31" s="29"/>
      <c r="V31" s="8">
        <v>4</v>
      </c>
      <c r="W31" s="8">
        <v>5</v>
      </c>
      <c r="X31" s="22">
        <f t="shared" si="1"/>
        <v>86</v>
      </c>
      <c r="Y31" s="31">
        <f t="shared" si="1"/>
        <v>86</v>
      </c>
    </row>
    <row r="32" spans="1:25">
      <c r="A32" s="18" t="s">
        <v>9</v>
      </c>
      <c r="B32" s="14">
        <f t="shared" ref="B32" si="30">SUM(B30:B31)</f>
        <v>2</v>
      </c>
      <c r="C32" s="14">
        <f t="shared" ref="C32:K32" si="31">SUM(C30:C31)</f>
        <v>2</v>
      </c>
      <c r="D32" s="14">
        <f t="shared" ref="D32:E32" si="32">SUM(D30:D31)</f>
        <v>5</v>
      </c>
      <c r="E32" s="14">
        <f t="shared" si="32"/>
        <v>5</v>
      </c>
      <c r="F32" s="14">
        <f t="shared" ref="F32" si="33">SUM(F30:F31)</f>
        <v>76</v>
      </c>
      <c r="G32" s="14">
        <f t="shared" si="31"/>
        <v>76</v>
      </c>
      <c r="H32" s="14">
        <f t="shared" ref="H32" si="34">SUM(H30:H31)</f>
        <v>17</v>
      </c>
      <c r="I32" s="14">
        <f t="shared" si="31"/>
        <v>16</v>
      </c>
      <c r="J32" s="14">
        <f t="shared" ref="J32" si="35">SUM(J30:J31)</f>
        <v>100</v>
      </c>
      <c r="K32" s="14">
        <f t="shared" si="31"/>
        <v>99</v>
      </c>
      <c r="L32" s="14">
        <f>SUM(L30:L31)</f>
        <v>0</v>
      </c>
      <c r="M32" s="14">
        <f>SUM(M30:M31)</f>
        <v>0</v>
      </c>
      <c r="N32" s="14"/>
      <c r="O32" s="14"/>
      <c r="P32" s="33">
        <f>SUM(P31)</f>
        <v>11</v>
      </c>
      <c r="Q32" s="33">
        <f>SUM(Q31)</f>
        <v>11</v>
      </c>
      <c r="R32" s="34">
        <f t="shared" ref="R32" si="36">SUM(R30:R31)</f>
        <v>111</v>
      </c>
      <c r="S32" s="34">
        <f t="shared" ref="S32:W32" si="37">SUM(S30:S31)</f>
        <v>110</v>
      </c>
      <c r="T32" s="14">
        <f t="shared" ref="T32" si="38">SUM(T30:T31)</f>
        <v>0</v>
      </c>
      <c r="U32" s="14">
        <f t="shared" si="37"/>
        <v>0</v>
      </c>
      <c r="V32" s="14">
        <f t="shared" ref="V32" si="39">SUM(V30:V31)</f>
        <v>5</v>
      </c>
      <c r="W32" s="14">
        <f t="shared" si="37"/>
        <v>6</v>
      </c>
      <c r="X32" s="22">
        <f t="shared" si="1"/>
        <v>116</v>
      </c>
      <c r="Y32" s="31">
        <f t="shared" si="1"/>
        <v>116</v>
      </c>
    </row>
    <row r="33" spans="1:25">
      <c r="A33" s="18" t="s">
        <v>23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35"/>
      <c r="O33" s="35"/>
      <c r="P33" s="33"/>
      <c r="Q33" s="33"/>
      <c r="R33" s="36"/>
      <c r="S33" s="36"/>
      <c r="T33" s="35"/>
      <c r="U33" s="35"/>
      <c r="V33" s="14"/>
      <c r="W33" s="14"/>
      <c r="X33" s="22"/>
      <c r="Y33" s="31"/>
    </row>
    <row r="34" spans="1:25">
      <c r="A34" s="20" t="s">
        <v>14</v>
      </c>
      <c r="B34" s="8">
        <v>1</v>
      </c>
      <c r="C34" s="8">
        <v>1</v>
      </c>
      <c r="D34" s="8"/>
      <c r="E34" s="8">
        <v>0</v>
      </c>
      <c r="F34" s="8">
        <v>24</v>
      </c>
      <c r="G34" s="8">
        <v>22</v>
      </c>
      <c r="H34" s="8">
        <v>7</v>
      </c>
      <c r="I34" s="8">
        <v>5</v>
      </c>
      <c r="J34" s="8">
        <v>32</v>
      </c>
      <c r="K34" s="8">
        <v>28</v>
      </c>
      <c r="L34" s="8">
        <v>1</v>
      </c>
      <c r="M34" s="8">
        <v>2</v>
      </c>
      <c r="N34" s="29"/>
      <c r="O34" s="29"/>
      <c r="P34" s="29">
        <v>4</v>
      </c>
      <c r="Q34" s="29">
        <v>3.25</v>
      </c>
      <c r="R34" s="29">
        <v>37</v>
      </c>
      <c r="S34" s="29">
        <v>33.25</v>
      </c>
      <c r="T34" s="29"/>
      <c r="U34" s="29"/>
      <c r="V34" s="8"/>
      <c r="W34" s="8">
        <v>1.625</v>
      </c>
      <c r="X34" s="22">
        <f t="shared" si="1"/>
        <v>37</v>
      </c>
      <c r="Y34" s="31">
        <f t="shared" si="1"/>
        <v>34.875</v>
      </c>
    </row>
    <row r="35" spans="1:25">
      <c r="A35" s="20" t="s">
        <v>15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29"/>
      <c r="O35" s="29"/>
      <c r="P35" s="25"/>
      <c r="Q35" s="25"/>
      <c r="R35" s="30"/>
      <c r="S35" s="30"/>
      <c r="T35" s="29"/>
      <c r="U35" s="29"/>
      <c r="V35" s="8"/>
      <c r="W35" s="8"/>
      <c r="X35" s="22"/>
      <c r="Y35" s="31"/>
    </row>
    <row r="36" spans="1:25">
      <c r="A36" s="18" t="s">
        <v>9</v>
      </c>
      <c r="B36" s="14">
        <f t="shared" ref="B36" si="40">SUM(B34:B35)</f>
        <v>1</v>
      </c>
      <c r="C36" s="14">
        <f t="shared" ref="C36:M36" si="41">SUM(C34:C35)</f>
        <v>1</v>
      </c>
      <c r="D36" s="14">
        <f t="shared" ref="D36" si="42">SUM(D34:D35)</f>
        <v>0</v>
      </c>
      <c r="E36" s="14">
        <f t="shared" si="41"/>
        <v>0</v>
      </c>
      <c r="F36" s="14">
        <f t="shared" ref="F36" si="43">SUM(F34:F35)</f>
        <v>24</v>
      </c>
      <c r="G36" s="14">
        <f t="shared" si="41"/>
        <v>22</v>
      </c>
      <c r="H36" s="14">
        <f t="shared" ref="H36" si="44">SUM(H34:H35)</f>
        <v>7</v>
      </c>
      <c r="I36" s="14">
        <f t="shared" si="41"/>
        <v>5</v>
      </c>
      <c r="J36" s="14">
        <f t="shared" ref="J36" si="45">SUM(J34:J35)</f>
        <v>32</v>
      </c>
      <c r="K36" s="14">
        <f t="shared" si="41"/>
        <v>28</v>
      </c>
      <c r="L36" s="14">
        <f t="shared" ref="L36" si="46">SUM(L34:L35)</f>
        <v>1</v>
      </c>
      <c r="M36" s="14">
        <f t="shared" si="41"/>
        <v>2</v>
      </c>
      <c r="N36" s="14"/>
      <c r="O36" s="14"/>
      <c r="P36" s="35">
        <f t="shared" ref="P36" si="47">SUM(P34:P35)</f>
        <v>4</v>
      </c>
      <c r="Q36" s="35">
        <f t="shared" ref="Q36:W36" si="48">SUM(Q34:Q35)</f>
        <v>3.25</v>
      </c>
      <c r="R36" s="14">
        <f t="shared" ref="R36" si="49">SUM(R34:R35)</f>
        <v>37</v>
      </c>
      <c r="S36" s="14">
        <f t="shared" si="48"/>
        <v>33.25</v>
      </c>
      <c r="T36" s="14">
        <f t="shared" ref="T36" si="50">SUM(T34:T35)</f>
        <v>0</v>
      </c>
      <c r="U36" s="14">
        <f t="shared" si="48"/>
        <v>0</v>
      </c>
      <c r="V36" s="14">
        <f t="shared" ref="V36" si="51">SUM(V34:V35)</f>
        <v>0</v>
      </c>
      <c r="W36" s="14">
        <f t="shared" si="48"/>
        <v>1.625</v>
      </c>
      <c r="X36" s="22">
        <f t="shared" si="1"/>
        <v>37</v>
      </c>
      <c r="Y36" s="31">
        <f t="shared" si="1"/>
        <v>34.875</v>
      </c>
    </row>
    <row r="37" spans="1:25" s="40" customFormat="1">
      <c r="A37" s="37" t="s">
        <v>24</v>
      </c>
      <c r="B37" s="27">
        <f>SUM(B24+B28+B32+B36)</f>
        <v>8</v>
      </c>
      <c r="C37" s="27">
        <f>SUM(C24+C28+C32+C36)</f>
        <v>8</v>
      </c>
      <c r="D37" s="27">
        <f>SUM(D24+D28+D32+D36)</f>
        <v>17</v>
      </c>
      <c r="E37" s="27">
        <f>SUM(E24+E28+E32+E36)</f>
        <v>17</v>
      </c>
      <c r="F37" s="27">
        <f t="shared" ref="F37" si="52">SUM(F24+F28+F32+F36)</f>
        <v>147</v>
      </c>
      <c r="G37" s="27">
        <f t="shared" ref="G37:W37" si="53">SUM(G24+G28+G32+G36)</f>
        <v>145</v>
      </c>
      <c r="H37" s="27">
        <f t="shared" ref="H37" si="54">SUM(H24+H28+H32+H36)</f>
        <v>150</v>
      </c>
      <c r="I37" s="27">
        <f t="shared" si="53"/>
        <v>124</v>
      </c>
      <c r="J37" s="27">
        <f t="shared" ref="J37" si="55">SUM(J24+J28+J32+J36)</f>
        <v>322</v>
      </c>
      <c r="K37" s="27">
        <f t="shared" si="53"/>
        <v>294</v>
      </c>
      <c r="L37" s="27">
        <f t="shared" ref="L37" si="56">SUM(L24+L28+L32+L36)</f>
        <v>2</v>
      </c>
      <c r="M37" s="27">
        <f t="shared" si="53"/>
        <v>2</v>
      </c>
      <c r="N37" s="27">
        <f t="shared" ref="N37" si="57">SUM(N24+N28+N32+N36)</f>
        <v>9</v>
      </c>
      <c r="O37" s="27">
        <f t="shared" si="53"/>
        <v>14</v>
      </c>
      <c r="P37" s="38">
        <f t="shared" ref="P37" si="58">SUM(P24+P28+P32+P36)</f>
        <v>20.5</v>
      </c>
      <c r="Q37" s="38">
        <f t="shared" si="53"/>
        <v>19.75</v>
      </c>
      <c r="R37" s="27">
        <f t="shared" ref="R37" si="59">SUM(R24+R28+R32+R36)</f>
        <v>353.5</v>
      </c>
      <c r="S37" s="27">
        <f t="shared" si="53"/>
        <v>354.75</v>
      </c>
      <c r="T37" s="27">
        <f t="shared" ref="T37" si="60">SUM(T24+T28+T32+T36)</f>
        <v>0</v>
      </c>
      <c r="U37" s="27">
        <f t="shared" si="53"/>
        <v>0</v>
      </c>
      <c r="V37" s="27">
        <f t="shared" ref="V37" si="61">SUM(V24+V28+V32+V36)</f>
        <v>5</v>
      </c>
      <c r="W37" s="27">
        <f t="shared" si="53"/>
        <v>7.625</v>
      </c>
      <c r="X37" s="52">
        <f t="shared" si="1"/>
        <v>358.5</v>
      </c>
      <c r="Y37" s="39">
        <f t="shared" si="1"/>
        <v>362.375</v>
      </c>
    </row>
    <row r="38" spans="1:25">
      <c r="A38" s="7" t="s">
        <v>25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29"/>
      <c r="Q38" s="29"/>
      <c r="R38" s="8"/>
      <c r="S38" s="8"/>
      <c r="T38" s="8"/>
      <c r="U38" s="8"/>
      <c r="V38" s="8"/>
      <c r="W38" s="8"/>
      <c r="X38" s="22"/>
      <c r="Y38" s="31"/>
    </row>
    <row r="39" spans="1:25">
      <c r="A39" s="20" t="s">
        <v>14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29"/>
      <c r="Q39" s="29"/>
      <c r="R39" s="8"/>
      <c r="S39" s="8"/>
      <c r="T39" s="8"/>
      <c r="U39" s="8"/>
      <c r="V39" s="8"/>
      <c r="W39" s="8"/>
      <c r="X39" s="22"/>
      <c r="Y39" s="31"/>
    </row>
    <row r="40" spans="1:25">
      <c r="A40" s="20" t="s">
        <v>15</v>
      </c>
      <c r="B40" s="8">
        <v>0.5</v>
      </c>
      <c r="C40" s="8">
        <v>0.5</v>
      </c>
      <c r="D40" s="8"/>
      <c r="E40" s="8"/>
      <c r="F40" s="8"/>
      <c r="G40" s="8"/>
      <c r="H40" s="8"/>
      <c r="I40" s="8"/>
      <c r="J40" s="8">
        <v>0.5</v>
      </c>
      <c r="K40" s="8">
        <v>0.5</v>
      </c>
      <c r="L40" s="8"/>
      <c r="M40" s="8"/>
      <c r="N40" s="8"/>
      <c r="O40" s="8"/>
      <c r="P40" s="29"/>
      <c r="Q40" s="29"/>
      <c r="R40" s="8">
        <v>0.5</v>
      </c>
      <c r="S40" s="8">
        <v>0.5</v>
      </c>
      <c r="T40" s="8"/>
      <c r="U40" s="8"/>
      <c r="V40" s="8"/>
      <c r="W40" s="8"/>
      <c r="X40" s="22">
        <f t="shared" si="1"/>
        <v>0.5</v>
      </c>
      <c r="Y40" s="31">
        <f t="shared" si="1"/>
        <v>0.5</v>
      </c>
    </row>
    <row r="41" spans="1:25" s="40" customFormat="1">
      <c r="A41" s="18" t="s">
        <v>9</v>
      </c>
      <c r="B41" s="14">
        <f>SUM(B39:B40)</f>
        <v>0.5</v>
      </c>
      <c r="C41" s="14">
        <f>SUM(C39:C40)</f>
        <v>0.5</v>
      </c>
      <c r="D41" s="14">
        <f t="shared" ref="D41" si="62">SUM(D39:D40)</f>
        <v>0</v>
      </c>
      <c r="E41" s="14">
        <f t="shared" ref="E41:L41" si="63">SUM(E39:E40)</f>
        <v>0</v>
      </c>
      <c r="F41" s="14">
        <f t="shared" ref="F41" si="64">SUM(F39:F40)</f>
        <v>0</v>
      </c>
      <c r="G41" s="14">
        <f t="shared" si="63"/>
        <v>0</v>
      </c>
      <c r="H41" s="14">
        <f t="shared" ref="H41" si="65">SUM(H39:H40)</f>
        <v>0</v>
      </c>
      <c r="I41" s="14">
        <f t="shared" si="63"/>
        <v>0</v>
      </c>
      <c r="J41" s="14">
        <f t="shared" ref="J41" si="66">SUM(J39:J40)</f>
        <v>0.5</v>
      </c>
      <c r="K41" s="14">
        <f t="shared" si="63"/>
        <v>0.5</v>
      </c>
      <c r="L41" s="14">
        <f t="shared" si="63"/>
        <v>0</v>
      </c>
      <c r="M41" s="14">
        <f t="shared" ref="M41:W41" si="67">SUM(M39:M40)</f>
        <v>0</v>
      </c>
      <c r="N41" s="14">
        <f t="shared" ref="N41" si="68">SUM(N39:N40)</f>
        <v>0</v>
      </c>
      <c r="O41" s="14">
        <f t="shared" si="67"/>
        <v>0</v>
      </c>
      <c r="P41" s="14">
        <f t="shared" ref="P41" si="69">SUM(P39:P40)</f>
        <v>0</v>
      </c>
      <c r="Q41" s="14">
        <f t="shared" si="67"/>
        <v>0</v>
      </c>
      <c r="R41" s="14">
        <f t="shared" ref="R41" si="70">SUM(R39:R40)</f>
        <v>0.5</v>
      </c>
      <c r="S41" s="14">
        <f t="shared" si="67"/>
        <v>0.5</v>
      </c>
      <c r="T41" s="14">
        <f t="shared" ref="T41" si="71">SUM(T39:T40)</f>
        <v>0</v>
      </c>
      <c r="U41" s="14">
        <f t="shared" si="67"/>
        <v>0</v>
      </c>
      <c r="V41" s="14">
        <f t="shared" ref="V41" si="72">SUM(V39:V40)</f>
        <v>0</v>
      </c>
      <c r="W41" s="14">
        <f t="shared" si="67"/>
        <v>0</v>
      </c>
      <c r="X41" s="22">
        <f t="shared" si="1"/>
        <v>0.5</v>
      </c>
      <c r="Y41" s="31">
        <f t="shared" si="1"/>
        <v>0.5</v>
      </c>
    </row>
    <row r="42" spans="1:25" s="15" customFormat="1">
      <c r="A42" s="7" t="s">
        <v>26</v>
      </c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2"/>
      <c r="Y42" s="31"/>
    </row>
    <row r="43" spans="1:25" s="15" customFormat="1">
      <c r="A43" s="20" t="s">
        <v>14</v>
      </c>
      <c r="B43" s="8">
        <v>2</v>
      </c>
      <c r="C43" s="8">
        <v>2</v>
      </c>
      <c r="D43" s="8">
        <v>4</v>
      </c>
      <c r="E43" s="8">
        <v>4</v>
      </c>
      <c r="F43" s="8">
        <v>39</v>
      </c>
      <c r="G43" s="8">
        <v>38</v>
      </c>
      <c r="H43" s="8">
        <v>4</v>
      </c>
      <c r="I43" s="8">
        <v>4</v>
      </c>
      <c r="J43" s="8">
        <v>49</v>
      </c>
      <c r="K43" s="8">
        <v>48</v>
      </c>
      <c r="L43" s="8">
        <v>0</v>
      </c>
      <c r="M43" s="8">
        <v>0</v>
      </c>
      <c r="N43" s="8">
        <v>0</v>
      </c>
      <c r="O43" s="8">
        <v>0</v>
      </c>
      <c r="P43" s="8">
        <v>2.75</v>
      </c>
      <c r="Q43" s="8">
        <v>3.75</v>
      </c>
      <c r="R43" s="8">
        <v>51.75</v>
      </c>
      <c r="S43" s="8">
        <v>51.75</v>
      </c>
      <c r="T43" s="8"/>
      <c r="U43" s="8"/>
      <c r="V43" s="8">
        <v>2.25</v>
      </c>
      <c r="W43" s="8">
        <v>2.25</v>
      </c>
      <c r="X43" s="22">
        <f t="shared" si="1"/>
        <v>54</v>
      </c>
      <c r="Y43" s="31">
        <f t="shared" si="1"/>
        <v>54</v>
      </c>
    </row>
    <row r="44" spans="1:25" s="15" customFormat="1">
      <c r="A44" s="20" t="s">
        <v>15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22">
        <f t="shared" si="1"/>
        <v>0</v>
      </c>
      <c r="Y44" s="31">
        <f t="shared" si="1"/>
        <v>0</v>
      </c>
    </row>
    <row r="45" spans="1:25" s="15" customFormat="1">
      <c r="A45" s="18" t="s">
        <v>9</v>
      </c>
      <c r="B45" s="14">
        <v>2</v>
      </c>
      <c r="C45" s="14"/>
      <c r="D45" s="14">
        <f t="shared" ref="D45:K45" si="73">SUM(D43:D44)</f>
        <v>4</v>
      </c>
      <c r="E45" s="14">
        <f t="shared" si="73"/>
        <v>4</v>
      </c>
      <c r="F45" s="14">
        <f t="shared" si="73"/>
        <v>39</v>
      </c>
      <c r="G45" s="14">
        <f t="shared" si="73"/>
        <v>38</v>
      </c>
      <c r="H45" s="14">
        <f t="shared" si="73"/>
        <v>4</v>
      </c>
      <c r="I45" s="14">
        <f t="shared" si="73"/>
        <v>4</v>
      </c>
      <c r="J45" s="14">
        <f t="shared" si="73"/>
        <v>49</v>
      </c>
      <c r="K45" s="14">
        <f t="shared" si="73"/>
        <v>48</v>
      </c>
      <c r="L45" s="14">
        <f t="shared" ref="L45" si="74">SUM(L43:L44)</f>
        <v>0</v>
      </c>
      <c r="M45" s="14">
        <f t="shared" ref="M45:U45" si="75">SUM(M43:M44)</f>
        <v>0</v>
      </c>
      <c r="N45" s="14">
        <f t="shared" ref="N45" si="76">SUM(N43:N44)</f>
        <v>0</v>
      </c>
      <c r="O45" s="14">
        <f t="shared" si="75"/>
        <v>0</v>
      </c>
      <c r="P45" s="14">
        <f t="shared" ref="P45" si="77">SUM(P43:P44)</f>
        <v>2.75</v>
      </c>
      <c r="Q45" s="14">
        <f t="shared" si="75"/>
        <v>3.75</v>
      </c>
      <c r="R45" s="14">
        <f t="shared" ref="R45" si="78">SUM(R43:R44)</f>
        <v>51.75</v>
      </c>
      <c r="S45" s="14">
        <f t="shared" si="75"/>
        <v>51.75</v>
      </c>
      <c r="T45" s="14">
        <f t="shared" ref="T45" si="79">SUM(T43:T44)</f>
        <v>0</v>
      </c>
      <c r="U45" s="14">
        <f t="shared" si="75"/>
        <v>0</v>
      </c>
      <c r="V45" s="35">
        <f>SUM(V43:V44)</f>
        <v>2.25</v>
      </c>
      <c r="W45" s="35">
        <f>SUM(W43:W44)</f>
        <v>2.25</v>
      </c>
      <c r="X45" s="22">
        <f t="shared" si="1"/>
        <v>54</v>
      </c>
      <c r="Y45" s="31">
        <f t="shared" si="1"/>
        <v>54</v>
      </c>
    </row>
    <row r="46" spans="1:25" s="15" customFormat="1">
      <c r="A46" s="37" t="s">
        <v>27</v>
      </c>
      <c r="B46" s="41">
        <v>10.5</v>
      </c>
      <c r="C46" s="41"/>
      <c r="D46" s="41">
        <f t="shared" ref="D46" si="80">SUM(D37+D41+D45)</f>
        <v>21</v>
      </c>
      <c r="E46" s="41">
        <f t="shared" ref="E46:M46" si="81">SUM(E37+E41+E45)</f>
        <v>21</v>
      </c>
      <c r="F46" s="41">
        <f t="shared" ref="F46" si="82">SUM(F37+F41+F45)</f>
        <v>186</v>
      </c>
      <c r="G46" s="41">
        <f t="shared" si="81"/>
        <v>183</v>
      </c>
      <c r="H46" s="41">
        <f t="shared" ref="H46" si="83">SUM(H37+H41+H45)</f>
        <v>154</v>
      </c>
      <c r="I46" s="41">
        <f t="shared" si="81"/>
        <v>128</v>
      </c>
      <c r="J46" s="42">
        <f t="shared" ref="J46" si="84">SUM(J37+J41+J45)</f>
        <v>371.5</v>
      </c>
      <c r="K46" s="42">
        <f t="shared" si="81"/>
        <v>342.5</v>
      </c>
      <c r="L46" s="41">
        <f t="shared" si="81"/>
        <v>2</v>
      </c>
      <c r="M46" s="42">
        <f t="shared" si="81"/>
        <v>2</v>
      </c>
      <c r="N46" s="41">
        <f t="shared" ref="N46" si="85">SUM(N37+N41+N45)</f>
        <v>9</v>
      </c>
      <c r="O46" s="41">
        <f t="shared" ref="O46:S46" si="86">SUM(O37+O41+O45)</f>
        <v>14</v>
      </c>
      <c r="P46" s="43">
        <f t="shared" ref="P46" si="87">SUM(P37+P41+P45)</f>
        <v>23.25</v>
      </c>
      <c r="Q46" s="43">
        <f t="shared" si="86"/>
        <v>23.5</v>
      </c>
      <c r="R46" s="44">
        <f t="shared" ref="R46" si="88">SUM(R37+R41+R45)</f>
        <v>405.75</v>
      </c>
      <c r="S46" s="44">
        <f t="shared" si="86"/>
        <v>407</v>
      </c>
      <c r="T46" s="41">
        <v>0</v>
      </c>
      <c r="U46" s="41">
        <v>0</v>
      </c>
      <c r="V46" s="44">
        <f>SUM(V37+V41+V45)</f>
        <v>7.25</v>
      </c>
      <c r="W46" s="44">
        <f>SUM(W37+W41+W45)</f>
        <v>9.875</v>
      </c>
      <c r="X46" s="22">
        <f t="shared" si="1"/>
        <v>413</v>
      </c>
      <c r="Y46" s="31">
        <f t="shared" si="1"/>
        <v>416.875</v>
      </c>
    </row>
    <row r="47" spans="1:25" s="15" customFormat="1">
      <c r="A47" s="45" t="s">
        <v>28</v>
      </c>
      <c r="B47" s="42">
        <f>B5+B9+B13+B17+B21+B26+B30+B34+B39+B43</f>
        <v>10</v>
      </c>
      <c r="C47" s="42">
        <f>C5+C9+C13+C17+C21+C26+C30+C34+C39+C43</f>
        <v>10</v>
      </c>
      <c r="D47" s="41">
        <f t="shared" ref="D47" si="89">D5+D9+D13+D17+D21+D26+D30+D34+D39+D43</f>
        <v>18</v>
      </c>
      <c r="E47" s="41">
        <f t="shared" ref="E47:M48" si="90">E5+E9+E13+E17+E21+E26+E30+E34+E39+E43</f>
        <v>18</v>
      </c>
      <c r="F47" s="41">
        <f t="shared" ref="F47" si="91">F5+F9+F13+F17+F21+F26+F30+F34+F39+F43</f>
        <v>131</v>
      </c>
      <c r="G47" s="41">
        <f t="shared" si="90"/>
        <v>128</v>
      </c>
      <c r="H47" s="42">
        <f t="shared" ref="H47" si="92">H5+H9+H13+H17+H21+H26+H30+H34+H39+H43</f>
        <v>139</v>
      </c>
      <c r="I47" s="42">
        <f t="shared" si="90"/>
        <v>114</v>
      </c>
      <c r="J47" s="42">
        <f t="shared" ref="J47" si="93">J5+J9+J13+J17+J21+J26+J30+J34+J39+J43</f>
        <v>298</v>
      </c>
      <c r="K47" s="42">
        <f t="shared" si="90"/>
        <v>270</v>
      </c>
      <c r="L47" s="41">
        <f t="shared" si="90"/>
        <v>2</v>
      </c>
      <c r="M47" s="42">
        <f t="shared" si="90"/>
        <v>2</v>
      </c>
      <c r="N47" s="41">
        <f>N5+N9+N13+N17+N21+N26+N30+N34+N39+N43</f>
        <v>9</v>
      </c>
      <c r="O47" s="41">
        <f>O5+O9+O13+O17+O21+O26+O30+O34+O39+O43</f>
        <v>32</v>
      </c>
      <c r="P47" s="43">
        <f t="shared" ref="P47" si="94">P5+P9+P13+P17+P21+P26+P30+P34+P39+P43</f>
        <v>11.75</v>
      </c>
      <c r="Q47" s="43">
        <f t="shared" ref="Q47:W48" si="95">Q5+Q9+Q13+Q17+Q21+Q26+Q30+Q34+Q39+Q43</f>
        <v>19</v>
      </c>
      <c r="R47" s="44">
        <f t="shared" ref="R47" si="96">R5+R9+R13+R17+R21+R26+R30+R34+R39+R43</f>
        <v>320.75</v>
      </c>
      <c r="S47" s="44">
        <f t="shared" si="95"/>
        <v>323</v>
      </c>
      <c r="T47" s="41">
        <f t="shared" ref="T47" si="97">T5+T9+T13+T17+T21+T26+T30+T34+T39+T43</f>
        <v>0</v>
      </c>
      <c r="U47" s="41">
        <f t="shared" si="95"/>
        <v>0</v>
      </c>
      <c r="V47" s="44">
        <f t="shared" ref="V47" si="98">V5+V9+V13+V17+V21+V26+V30+V34+V39+V43</f>
        <v>3.25</v>
      </c>
      <c r="W47" s="44">
        <f t="shared" si="95"/>
        <v>4.875</v>
      </c>
      <c r="X47" s="22">
        <f t="shared" si="1"/>
        <v>324</v>
      </c>
      <c r="Y47" s="31">
        <f t="shared" si="1"/>
        <v>327.875</v>
      </c>
    </row>
    <row r="48" spans="1:25" s="15" customFormat="1" thickBot="1">
      <c r="A48" s="46" t="s">
        <v>15</v>
      </c>
      <c r="B48" s="47">
        <f>B6+B10+B14+B18+B22+B27+B31+B35+B40+B44</f>
        <v>0.5</v>
      </c>
      <c r="C48" s="47">
        <f>C6+C10+C14+C18+C22+C27+C31+C35+C40+C44</f>
        <v>0.5</v>
      </c>
      <c r="D48" s="48">
        <f t="shared" ref="D48" si="99">D6+D10+D14+D18+D22+D27+D31+D35+D40+D44</f>
        <v>3</v>
      </c>
      <c r="E48" s="48">
        <f t="shared" si="90"/>
        <v>3</v>
      </c>
      <c r="F48" s="48">
        <f t="shared" ref="F48" si="100">F6+F10+F14+F18+F22+F27+F31+F35+F40+F44</f>
        <v>55</v>
      </c>
      <c r="G48" s="48">
        <f t="shared" si="90"/>
        <v>55</v>
      </c>
      <c r="H48" s="48">
        <f t="shared" ref="H48" si="101">H6+H10+H14+H18+H22+H27+H31+H35+H40+H44</f>
        <v>15</v>
      </c>
      <c r="I48" s="48">
        <f t="shared" si="90"/>
        <v>14</v>
      </c>
      <c r="J48" s="47">
        <f t="shared" ref="J48" si="102">J6+J10+J14+J18+J22+J27+J31+J35+J40+J44</f>
        <v>73.5</v>
      </c>
      <c r="K48" s="47">
        <f t="shared" si="90"/>
        <v>72.5</v>
      </c>
      <c r="L48" s="47">
        <f>L6+L10+L14+L18+L22+L27+L31+L35+L40+L44</f>
        <v>0</v>
      </c>
      <c r="M48" s="47">
        <f>M6+M10+M14+M18+M22+M27+M31+M35+M40+M44</f>
        <v>0</v>
      </c>
      <c r="N48" s="48">
        <f>N6+N10+N14+N18+N22+N27+N31+N35+N40+N44</f>
        <v>0</v>
      </c>
      <c r="O48" s="48">
        <f>O6+O10+O14+O18+O22+O27+O31+O35+O40+O44</f>
        <v>0</v>
      </c>
      <c r="P48" s="47">
        <f t="shared" ref="P48" si="103">P6+P10+P14+P18+P22+P27+P31+P35+P40+P44</f>
        <v>11.5</v>
      </c>
      <c r="Q48" s="47">
        <f t="shared" si="95"/>
        <v>11.5</v>
      </c>
      <c r="R48" s="47">
        <f t="shared" ref="R48" si="104">R6+R10+R14+R18+R22+R27+R31+R35+R40+R44</f>
        <v>85</v>
      </c>
      <c r="S48" s="47">
        <f t="shared" si="95"/>
        <v>84</v>
      </c>
      <c r="T48" s="48">
        <f t="shared" ref="T48" si="105">T6+T10+T14+T18+T22+T27+T31+T35+T40+T44</f>
        <v>0</v>
      </c>
      <c r="U48" s="48">
        <f t="shared" si="95"/>
        <v>0</v>
      </c>
      <c r="V48" s="48">
        <f t="shared" ref="V48" si="106">V6+V10+V14+V18+V22+V27+V31+V35+V40+V44</f>
        <v>4</v>
      </c>
      <c r="W48" s="48">
        <f t="shared" si="95"/>
        <v>5</v>
      </c>
      <c r="X48" s="47">
        <f>X6+X10+X14+X18+X22+X27+X31+X35+X40+X44</f>
        <v>89</v>
      </c>
      <c r="Y48" s="49">
        <f>Y6+Y10+Y14+Y18+Y22+Y27+Y31+Y35+Y40+Y44</f>
        <v>89</v>
      </c>
    </row>
    <row r="49" spans="1:25" ht="5.25" hidden="1" customHeight="1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</row>
    <row r="50" spans="1:25" ht="23.25" hidden="1" customHeight="1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</row>
    <row r="51" spans="1:25" ht="15" hidden="1" customHeight="1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</row>
    <row r="52" spans="1:25" ht="15" hidden="1" customHeight="1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</row>
    <row r="53" spans="1:25" ht="19.5" hidden="1" customHeight="1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</row>
    <row r="54" spans="1:25" ht="15" hidden="1" customHeight="1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</row>
    <row r="55" spans="1:25" ht="32.25" customHeight="1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</row>
    <row r="59" spans="1:25" s="50" customFormat="1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</row>
  </sheetData>
  <mergeCells count="15">
    <mergeCell ref="V1:W2"/>
    <mergeCell ref="X1:Y2"/>
    <mergeCell ref="A49:Y55"/>
    <mergeCell ref="L1:M2"/>
    <mergeCell ref="N1:O2"/>
    <mergeCell ref="P1:Q2"/>
    <mergeCell ref="R1:S2"/>
    <mergeCell ref="T1:U2"/>
    <mergeCell ref="A59:K59"/>
    <mergeCell ref="A1:A2"/>
    <mergeCell ref="B1:C2"/>
    <mergeCell ref="D1:E2"/>
    <mergeCell ref="F1:G2"/>
    <mergeCell ref="H1:I2"/>
    <mergeCell ref="J1:K2"/>
  </mergeCells>
  <pageMargins left="0.78740157480314965" right="0.78740157480314965" top="0.86890243902439024" bottom="0.98425196850393704" header="0.51181102362204722" footer="0.51181102362204722"/>
  <pageSetup paperSize="9" scale="60" orientation="landscape" r:id="rId1"/>
  <headerFooter alignWithMargins="0">
    <oddHeader>&amp;C&amp;12 &amp;"Arial CE,Félkövér"&amp;11 6&amp;"Arial CE,Normál"&amp;12.&amp;"Arial CE,Félkövér"&amp;10 Költségvetési intézményeknél foglalkoztatottak létszáma 2022. évben&amp;R
Adatok fő-ben</oddHead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6. létszám mell.</vt:lpstr>
      <vt:lpstr>'6. létszám mell.'!Nyomtatási_terület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kadarneren</dc:creator>
  <cp:lastModifiedBy>kadarneren</cp:lastModifiedBy>
  <cp:lastPrinted>2023-04-21T08:09:20Z</cp:lastPrinted>
  <dcterms:created xsi:type="dcterms:W3CDTF">2023-02-15T13:04:55Z</dcterms:created>
  <dcterms:modified xsi:type="dcterms:W3CDTF">2023-04-21T08:09:45Z</dcterms:modified>
</cp:coreProperties>
</file>