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55" yWindow="195" windowWidth="18435" windowHeight="11895" firstSheet="1" activeTab="1"/>
  </bookViews>
  <sheets>
    <sheet name="Céljelleggel 7.1 mell." sheetId="2" r:id="rId1"/>
    <sheet name="Kimutatás 8.1 mell." sheetId="1" r:id="rId2"/>
    <sheet name="Előir. mód.9.1 mell." sheetId="4" r:id="rId3"/>
    <sheet name="3.4.3 Közbeszerzési terv" sheetId="5" r:id="rId4"/>
    <sheet name="Maradvány 11. mell." sheetId="7" r:id="rId5"/>
  </sheets>
  <definedNames>
    <definedName name="_xlnm.Print_Titles" localSheetId="1">'Kimutatás 8.1 mell.'!$1:$4</definedName>
    <definedName name="_xlnm.Print_Titles" localSheetId="4">'Maradvány 11. mell.'!$2:$3</definedName>
    <definedName name="_xlnm.Print_Area" localSheetId="3">'3.4.3 Közbeszerzési terv'!$A$1:$E$15</definedName>
    <definedName name="_xlnm.Print_Area" localSheetId="0">'Céljelleggel 7.1 mell.'!$A$1:$E$11</definedName>
    <definedName name="_xlnm.Print_Area" localSheetId="2">'Előir. mód.9.1 mell.'!$A$1:$H$34</definedName>
    <definedName name="_xlnm.Print_Area" localSheetId="1">'Kimutatás 8.1 mell.'!$A$1:$E$100</definedName>
    <definedName name="_xlnm.Print_Area" localSheetId="4">'Maradvány 11. mell.'!$A$1:$I$96</definedName>
  </definedNames>
  <calcPr calcId="124519"/>
</workbook>
</file>

<file path=xl/calcChain.xml><?xml version="1.0" encoding="utf-8"?>
<calcChain xmlns="http://schemas.openxmlformats.org/spreadsheetml/2006/main">
  <c r="E100" i="1"/>
  <c r="C100"/>
  <c r="E38"/>
  <c r="D11"/>
  <c r="E11"/>
  <c r="C11"/>
  <c r="C55" l="1"/>
  <c r="E55"/>
  <c r="E43"/>
  <c r="C43"/>
  <c r="I95" i="7" l="1"/>
  <c r="G95"/>
  <c r="E95"/>
  <c r="D95"/>
  <c r="C95"/>
  <c r="F72"/>
  <c r="F95" s="1"/>
  <c r="I69"/>
  <c r="G69"/>
  <c r="F69"/>
  <c r="E69"/>
  <c r="D69"/>
  <c r="C69"/>
  <c r="I63"/>
  <c r="F63"/>
  <c r="D63"/>
  <c r="C63"/>
  <c r="B63"/>
  <c r="I59"/>
  <c r="G59"/>
  <c r="F59"/>
  <c r="D59"/>
  <c r="C59"/>
  <c r="B59"/>
  <c r="I53"/>
  <c r="G53"/>
  <c r="F53"/>
  <c r="D53"/>
  <c r="C53"/>
  <c r="I46"/>
  <c r="G46"/>
  <c r="F46"/>
  <c r="D46"/>
  <c r="C46"/>
  <c r="I39"/>
  <c r="G39"/>
  <c r="F39"/>
  <c r="D39"/>
  <c r="C39"/>
  <c r="I32"/>
  <c r="G32"/>
  <c r="F32"/>
  <c r="D32"/>
  <c r="C32"/>
  <c r="I22"/>
  <c r="G22"/>
  <c r="F22"/>
  <c r="D22"/>
  <c r="C22"/>
  <c r="I15"/>
  <c r="G15"/>
  <c r="F15"/>
  <c r="E15"/>
  <c r="E96" s="1"/>
  <c r="D15"/>
  <c r="C15"/>
  <c r="B15"/>
  <c r="B96" s="1"/>
  <c r="I8"/>
  <c r="I96" s="1"/>
  <c r="G8"/>
  <c r="G96" s="1"/>
  <c r="F8"/>
  <c r="F96" s="1"/>
  <c r="D8"/>
  <c r="D96" s="1"/>
  <c r="C8"/>
  <c r="C96" s="1"/>
  <c r="C99" i="1" l="1"/>
  <c r="E99"/>
  <c r="C25"/>
  <c r="E25"/>
  <c r="E16"/>
  <c r="G16" i="4"/>
  <c r="C38" i="1"/>
  <c r="E32"/>
  <c r="C32"/>
  <c r="F16" i="4"/>
  <c r="E16" l="1"/>
  <c r="D16"/>
  <c r="E50" i="1"/>
  <c r="C50"/>
  <c r="C16" i="4"/>
  <c r="G34"/>
  <c r="G19"/>
  <c r="H34"/>
  <c r="F34" l="1"/>
  <c r="E34"/>
  <c r="D34"/>
  <c r="C34"/>
  <c r="B34"/>
  <c r="H19"/>
  <c r="F19"/>
  <c r="E19"/>
  <c r="D19"/>
  <c r="C19"/>
  <c r="B16"/>
  <c r="B19" l="1"/>
</calcChain>
</file>

<file path=xl/sharedStrings.xml><?xml version="1.0" encoding="utf-8"?>
<sst xmlns="http://schemas.openxmlformats.org/spreadsheetml/2006/main" count="376" uniqueCount="241">
  <si>
    <t>Megnevezés</t>
  </si>
  <si>
    <t>Bevétel</t>
  </si>
  <si>
    <t>Előirányzat megnevezése</t>
  </si>
  <si>
    <t>Összeg</t>
  </si>
  <si>
    <t>Kiadás</t>
  </si>
  <si>
    <t>Előirányzat megnevezés</t>
  </si>
  <si>
    <t xml:space="preserve">Összeg </t>
  </si>
  <si>
    <t>Adatok Ft-ban</t>
  </si>
  <si>
    <t>Összesen:</t>
  </si>
  <si>
    <t>Csongrádi Óvodák Igazgatósága</t>
  </si>
  <si>
    <t>Művelődési Központ és Városi Galéria</t>
  </si>
  <si>
    <t xml:space="preserve">Csongrádi Információs Központ 
Csemegi Károly Könyvtár és Tari László Múzeum </t>
  </si>
  <si>
    <t>Dr. Szarka Ödön Egyesített Egészségügyi és Szociális Intézmény</t>
  </si>
  <si>
    <t xml:space="preserve">MINDÖSSZESEN: </t>
  </si>
  <si>
    <t>Gazdasági Ellátó Szervezet</t>
  </si>
  <si>
    <t>a.) Önkormányzathoz céljelleggel érkezett pénzeszközök</t>
  </si>
  <si>
    <t>1.</t>
  </si>
  <si>
    <t xml:space="preserve">2. </t>
  </si>
  <si>
    <t>3.</t>
  </si>
  <si>
    <t>4.</t>
  </si>
  <si>
    <t>ÖSSZESEN:</t>
  </si>
  <si>
    <t xml:space="preserve">Megnevezés </t>
  </si>
  <si>
    <t>II. negyedéves módosítás I.</t>
  </si>
  <si>
    <t xml:space="preserve">II. negyedéves módosítás II. </t>
  </si>
  <si>
    <t>III. negyedéves módosítás</t>
  </si>
  <si>
    <t>IV/1. negyedéves módosítás</t>
  </si>
  <si>
    <t>BEVÉTEL</t>
  </si>
  <si>
    <t xml:space="preserve"> </t>
  </si>
  <si>
    <t xml:space="preserve">1. Önkormányzati körben: </t>
  </si>
  <si>
    <t xml:space="preserve">2. Hitel (fejlesztési) </t>
  </si>
  <si>
    <t xml:space="preserve">BEVÉTELEK ÖSSZESEN </t>
  </si>
  <si>
    <t xml:space="preserve">KIADÁS </t>
  </si>
  <si>
    <t xml:space="preserve">KIADÁSOK ÖSSZESEN </t>
  </si>
  <si>
    <t xml:space="preserve">                                       II. Céljelleggel érkezett előirányzatok</t>
  </si>
  <si>
    <t>Városellátó Intézmény</t>
  </si>
  <si>
    <t>Kimutatás az önkormányzati többlettámogatással nem járó és egyéb előirányzat átcsoportosításáról</t>
  </si>
  <si>
    <t>I. negyedéves 
módosítás</t>
  </si>
  <si>
    <t>IV/2. negyedéves módosítás</t>
  </si>
  <si>
    <t>Csongrád Városi Önkormányzat</t>
  </si>
  <si>
    <t>5.</t>
  </si>
  <si>
    <t xml:space="preserve">    d. közhatalmi bevételek</t>
  </si>
  <si>
    <t xml:space="preserve">    a. intézményi működési bevétel</t>
  </si>
  <si>
    <t xml:space="preserve">    b. vagyongazdálkodás működési bevétele </t>
  </si>
  <si>
    <t xml:space="preserve">    c. vagyongazdálkodás működési célú támogatása</t>
  </si>
  <si>
    <t xml:space="preserve">    e. működési célú támogatás
       államháztartáson belülről 
      </t>
  </si>
  <si>
    <t xml:space="preserve">    f. felhalmozási és tőkejellegű bevételek </t>
  </si>
  <si>
    <t xml:space="preserve">    g. működési célú pénzeszköz átvétel</t>
  </si>
  <si>
    <t xml:space="preserve">    h. felhalmozási célú pénzeszköz átvétel 
       támogatásértékű bevétel </t>
  </si>
  <si>
    <t xml:space="preserve">    i. támogatási kölcsönök visszatérülése </t>
  </si>
  <si>
    <t xml:space="preserve">   a. személyi juttatás </t>
  </si>
  <si>
    <t xml:space="preserve">   b. járulékok </t>
  </si>
  <si>
    <t xml:space="preserve">   c. ellátottak pénzbeli juttatása </t>
  </si>
  <si>
    <t xml:space="preserve">   d. egyéb dologi kiadások </t>
  </si>
  <si>
    <t xml:space="preserve">   e. egyéb működési célú kiadás</t>
  </si>
  <si>
    <t xml:space="preserve">   f. beruházások</t>
  </si>
  <si>
    <t xml:space="preserve">   g. felújítások</t>
  </si>
  <si>
    <t xml:space="preserve">   h. kölcsön nyújtása </t>
  </si>
  <si>
    <t xml:space="preserve">   i. felhalmozási célú támogatás nyújtása</t>
  </si>
  <si>
    <t xml:space="preserve">   k. likvid hitel törlesztése </t>
  </si>
  <si>
    <t xml:space="preserve">   j. fejlesztési hitel törlesztés</t>
  </si>
  <si>
    <t xml:space="preserve">2023. évi 
előirányzat </t>
  </si>
  <si>
    <t>6.</t>
  </si>
  <si>
    <t>A közbeszerzés tárgya</t>
  </si>
  <si>
    <t>Tervezett eljárásrend</t>
  </si>
  <si>
    <t>Tervezett eljárástípus</t>
  </si>
  <si>
    <t>Eljárás tervezett megindítása</t>
  </si>
  <si>
    <t>A szerződés teljesítésének várható időpontja</t>
  </si>
  <si>
    <t>KözPONT városrehabilitáció</t>
  </si>
  <si>
    <t>Nemzeti eljárásrend</t>
  </si>
  <si>
    <t>a Kbt. Harmadik rész 112. § (1) bekezdés b) pont szerinti nyílt közbeszerzési eljárás</t>
  </si>
  <si>
    <t>2023. II. negyedév</t>
  </si>
  <si>
    <t>2024. IV. negyedév</t>
  </si>
  <si>
    <t>Csapadékvíz elvezető rendszer rekonstrukciója</t>
  </si>
  <si>
    <t>Szentháromság téri rendelő intézet felújítása</t>
  </si>
  <si>
    <t xml:space="preserve">2023. II. negyedév </t>
  </si>
  <si>
    <t>2024. III. negyedév</t>
  </si>
  <si>
    <t>Ipari park fejlesztése</t>
  </si>
  <si>
    <t>Körös-torok fejlesztése</t>
  </si>
  <si>
    <t>A 8/2023. (II.24.) önkormányzati rendelet 3.4.3. melléklete</t>
  </si>
  <si>
    <t>Mindösszesen:</t>
  </si>
  <si>
    <t>Önkormányzatok elszámolásai
Működési célú költségvetési támogatás 2023. májusi felmérés alapján.</t>
  </si>
  <si>
    <t>Intézményfinaszírozás /személyi juttatások/</t>
  </si>
  <si>
    <t>Polgármesteri Hivatal</t>
  </si>
  <si>
    <t>GESZ</t>
  </si>
  <si>
    <t>Művelődési Központ</t>
  </si>
  <si>
    <t>Csemegi Károly Könyvtár és Tari László Múzeum</t>
  </si>
  <si>
    <t>Dr. Szarka Ödön Egy. Eü-i Intézmény</t>
  </si>
  <si>
    <t>Piroskavárosi Család- és Gyermekjóléti Intézm.</t>
  </si>
  <si>
    <t>Polgármesteri Hivatalnál iroda betonozásának, festésének, parkettázásának anyagköltsége</t>
  </si>
  <si>
    <t>12.505.498</t>
  </si>
  <si>
    <t xml:space="preserve">Intézményfinanszírozás (személyi juttatások)
-Csongrádi Óvodák Igazg. támogatása 12.508.918Ft
-GESZ támogatása -3.420Ft
</t>
  </si>
  <si>
    <t>Önkormányzatok elszámolásai
átvett pénzeszköz
Autómentes Napra</t>
  </si>
  <si>
    <t>1.500.000</t>
  </si>
  <si>
    <t>Önkormányzatok elszámolásai
szabadidősport, rekreációs tevékenység támogatása (dologi kiadás)</t>
  </si>
  <si>
    <t>4.379.972</t>
  </si>
  <si>
    <t xml:space="preserve">Önkormányzatok elszámolásai
Közművelődés - Közösségi és társadalmi részvétel fejlesztése (dologi kiadás) </t>
  </si>
  <si>
    <t>Agrárminisztériumtól átvett pénzeszköz Hagyományőrző Húsvétolásra</t>
  </si>
  <si>
    <t>Szociális jellegű közfoglalkoztatás 2023.03.01-2024.02.09. 20 fő 
2023.04. hó 2.075.198Ft, 
05. hó 2.304.774 Ft</t>
  </si>
  <si>
    <t xml:space="preserve">Beruházás </t>
  </si>
  <si>
    <t>1075/2023. (III.10.) Korm. határozat a minimálbér és a garantált bérminimum emelésről</t>
  </si>
  <si>
    <t xml:space="preserve">
Önkormányzatok elszámolásai 
működési célú költségvetési támogatás
Szociális ágazati pótlék
2023.04. hó 4.966.870Ft,
05. hó 4.940.008Ft,
06. hó 4.908.306Ft.
</t>
  </si>
  <si>
    <t>14.815.184</t>
  </si>
  <si>
    <t xml:space="preserve">Szociális ágazatban egészségügyi végzettséghez kötött munkakörben foglalkoztatott egészségügyi dolgozók kiegészítő pótléka  2023.04. hó 631.546Ft,
05. hó 282.420Ft,
06. hó 282.418Ft
</t>
  </si>
  <si>
    <t>35.897.038</t>
  </si>
  <si>
    <t xml:space="preserve">
Önkormányzat elszámolásai költségvetési szerveivel
Dr. Szarka Ödön Egyesített Egészségügyi  és Szociális Intézmény 
szem.j. 4.844.360Ft, 
járulékok 629.767Ft, 
Piroskavárosi Idősek Otthona 
sz.j. 8.266.422Ft, 
járulékok 1.074.635Ft.
</t>
  </si>
  <si>
    <t>5.474.127
9.341.057</t>
  </si>
  <si>
    <t xml:space="preserve">Intézményi finanszírozási szakfeladat
Dr. Szarka Ödön Egyesített Egészségügyi és Szociális Intézmény 
szem.j. 1.058.747Ft, 
járulék 137.637Ft, </t>
  </si>
  <si>
    <t>1.196.384</t>
  </si>
  <si>
    <t xml:space="preserve">személyi juttatás 4.112.650Ft, 
járulék 267.322Ft
</t>
  </si>
  <si>
    <t>Saját bevétel</t>
  </si>
  <si>
    <t>ÁFA visszatérítés teljesítése</t>
  </si>
  <si>
    <t>Dologi kiadás</t>
  </si>
  <si>
    <t>Átcsoportosítás beruházásra</t>
  </si>
  <si>
    <t>Beruházás</t>
  </si>
  <si>
    <t>A Pü/23-2/2023. sz. előterjesztés 4. sz. melléklete</t>
  </si>
  <si>
    <t xml:space="preserve">2023. évi Közbeszerzési terv 
</t>
  </si>
  <si>
    <t>Uniós eljárásrend</t>
  </si>
  <si>
    <t>Keretmegállapodás alapján történő Versenyújranyitás</t>
  </si>
  <si>
    <t xml:space="preserve">a Kbt. Harmadik rész 112. § (1) bekezdés b) pont szerinti nyílt közbeszerzési eljárás </t>
  </si>
  <si>
    <t>Villamosenergia beszerzése- Csongrád város közvilágítás és intézményi villamosenergia ellátás 2023. és 2024. évekre vonatkozóan</t>
  </si>
  <si>
    <t>Bevételi</t>
  </si>
  <si>
    <t>Kiadási előirányzat</t>
  </si>
  <si>
    <t>Összes</t>
  </si>
  <si>
    <t>Ebből bér</t>
  </si>
  <si>
    <t>Feladattal lekötött</t>
  </si>
  <si>
    <t>Intézmény</t>
  </si>
  <si>
    <t>Többlet +</t>
  </si>
  <si>
    <t>Hiány -</t>
  </si>
  <si>
    <t>Maradvány +</t>
  </si>
  <si>
    <t>Túllépés -</t>
  </si>
  <si>
    <t>Csongrád Városi Önkormányzat 
Gazdasági Ellátó Szervezet</t>
  </si>
  <si>
    <t>közfoglalkoztatottak bér</t>
  </si>
  <si>
    <t>közfoglalkoztatottak járulék</t>
  </si>
  <si>
    <t>dologi kiadás</t>
  </si>
  <si>
    <t xml:space="preserve">Városellátó Intézmény </t>
  </si>
  <si>
    <t>Egyéb működési célú támogatás hiánya (pályázat)</t>
  </si>
  <si>
    <t xml:space="preserve">Bevétel többlet Betontelepi működtetés </t>
  </si>
  <si>
    <t>Kiadások többlete</t>
  </si>
  <si>
    <t>dologi kiadásra</t>
  </si>
  <si>
    <t>Óvodák Igazgatósága</t>
  </si>
  <si>
    <t>EFOP maradvány</t>
  </si>
  <si>
    <t>Csongrádi Információs Központ</t>
  </si>
  <si>
    <t>dologi NKA690132/00009 Tűz és sár</t>
  </si>
  <si>
    <t>dologi NKA650131/00035 Múzeum kiállítótér</t>
  </si>
  <si>
    <t>beruházás NKA650131/00035 Múzeum 
kiállítótér</t>
  </si>
  <si>
    <t>pénzeszköz átadás Óbecsének</t>
  </si>
  <si>
    <t>dologi CSSP-Megyei 2022-0006 pályázat</t>
  </si>
  <si>
    <t>dologi CSSP-Tárgyalkotó 2022-0068 pályázat</t>
  </si>
  <si>
    <t>dologi CSSP-Néptánc 2022-0218 pályázat</t>
  </si>
  <si>
    <t>dologi kaidás</t>
  </si>
  <si>
    <t>Csongrádi Alkotóház</t>
  </si>
  <si>
    <t>Személyi kiadás</t>
  </si>
  <si>
    <t>Járulék kiadás</t>
  </si>
  <si>
    <t>Dr. Szarka Ödön Egy. Eü. és  Szoc. Intézmény</t>
  </si>
  <si>
    <t>Személyi juttatás</t>
  </si>
  <si>
    <t>Járulék</t>
  </si>
  <si>
    <t>Felhalmozási kiadás</t>
  </si>
  <si>
    <t>Piroskavárosi Szociális Család és Gyermekjóléti Int.</t>
  </si>
  <si>
    <t>Piroskavárosi Szociális Család és Gyermekjóléti Intézmény</t>
  </si>
  <si>
    <t>CS.V.Ö. a Homokhátsági Regionális Szilárdhulladék Kezelési Konzorcium Tulajdonközösség Gesztora, Intézménye</t>
  </si>
  <si>
    <t>CS.V.Ö. A Homokhátsági Regionális Szilárdhulladék Kez. Konz. Tul.Köz.Gesztor Intézménye</t>
  </si>
  <si>
    <t>Csongrádi Polgármesteri Hivatal</t>
  </si>
  <si>
    <t>Személyi juttatás 2022.évi népszámlálás</t>
  </si>
  <si>
    <t>Járulék 2022.évi népszámlálás</t>
  </si>
  <si>
    <t xml:space="preserve">Dologi kiadás </t>
  </si>
  <si>
    <t>Helyi sajátosságokra épülő közfoglalkoztatás 2022.03.01-2023.02.28</t>
  </si>
  <si>
    <t>Szociális jellegű program 2022.03.01-2023.02.28</t>
  </si>
  <si>
    <t>Bokrosi háziorvosi körzet 2021., 2022. évi rezsiköltsége</t>
  </si>
  <si>
    <t>Közvilágítás</t>
  </si>
  <si>
    <t>Tanyaprogram (2021-2022. évek)</t>
  </si>
  <si>
    <t>Műfüves pálya önerő</t>
  </si>
  <si>
    <t>Diákönkormányzat</t>
  </si>
  <si>
    <t>Civil szervezetek támogatása</t>
  </si>
  <si>
    <t>Tiszapart SE Ifjúsági Ház üzemeltetés rezsi ktg. növekedés</t>
  </si>
  <si>
    <t>Új Sportcsarnokhoz útépítés</t>
  </si>
  <si>
    <t>Rév István utcai telephely feljáró út építés</t>
  </si>
  <si>
    <t>Vis maior alap növelése</t>
  </si>
  <si>
    <t>Csongrád TV adásgép és tartozék</t>
  </si>
  <si>
    <t>Marketing tev. Tisza-Kurca Kft.</t>
  </si>
  <si>
    <t xml:space="preserve">Tornacsarnok festése Sághy Mihály  Szakképzési Centrum </t>
  </si>
  <si>
    <t>TOP 5.1.2.15-CS1-2016-00003 pályázat Helyi foglalkoztatási együttműködés</t>
  </si>
  <si>
    <t>Városi rendezvények</t>
  </si>
  <si>
    <t>Csongrád TV pénzeszköz átadás</t>
  </si>
  <si>
    <t>Szabadidősport-keret</t>
  </si>
  <si>
    <t>Összesen</t>
  </si>
  <si>
    <t xml:space="preserve">MINDÖSSZESEN </t>
  </si>
  <si>
    <t>MINDÖSSZESEN:</t>
  </si>
  <si>
    <t>ÁFA fizetés</t>
  </si>
  <si>
    <t>Működési bevétel</t>
  </si>
  <si>
    <t>Piroskavárosi Szociális Család-és Gyermekjóléti Intézmény</t>
  </si>
  <si>
    <t>Monitor vásárlás</t>
  </si>
  <si>
    <t>Illegális hulladéklerakóhelyek felszámolása</t>
  </si>
  <si>
    <t>Homokföveny Szociális Szövetkezet tagi kölcsön</t>
  </si>
  <si>
    <t>Beruházás, felújítás</t>
  </si>
  <si>
    <t>Tüzifa vásárlás és szállítási költség</t>
  </si>
  <si>
    <t>Ellátottak pénzbeli juttatásai</t>
  </si>
  <si>
    <t>Járólapok kiszállítása Bokrosi Művelődési Házhoz</t>
  </si>
  <si>
    <t>Intézményfinanszírozás</t>
  </si>
  <si>
    <t>Bokros városrészi feladatok támogatása</t>
  </si>
  <si>
    <t>CSOTERM Kft. tagi kölcsön</t>
  </si>
  <si>
    <t>Továbbszámlázott szolgáltatás (közüzemi díjak)  vagyongazdálkodás</t>
  </si>
  <si>
    <t>Bokrosi Ált. Iskoláért Alapítvány támogatás megelőlegezés</t>
  </si>
  <si>
    <t>Nemzeti Egészségbiztosítási Alapból átvett pénzösszeg, háziorvosi feladatellátás 01-03. hó</t>
  </si>
  <si>
    <t>Csongrád-Csanád Vármegyei Kormányhivatal</t>
  </si>
  <si>
    <t>Átvett pénz Közfoglalkoztatottak</t>
  </si>
  <si>
    <t>kártérítés</t>
  </si>
  <si>
    <t>Biztosító kártérítés</t>
  </si>
  <si>
    <t>Átcsoportosítás</t>
  </si>
  <si>
    <t>Miniszterelnökség CLLD-TOP 7.1.1</t>
  </si>
  <si>
    <t>Átvett pénz</t>
  </si>
  <si>
    <t>Városellátó Intézmény intézményfinanszírozás</t>
  </si>
  <si>
    <t xml:space="preserve">Polgármesteri Hivatal intézményfinanszírozás (dologi kiadás) </t>
  </si>
  <si>
    <t>Önkormányzat intézményfinanszírozás</t>
  </si>
  <si>
    <t>Piroskavárosi Szoc. Rehab. Kft. tagi kölcsön</t>
  </si>
  <si>
    <t>Templom u. 1. 1/8. költségelvű lakás felújítás</t>
  </si>
  <si>
    <t>Fő utca 20-24. 1/5. közérdekű lakás felújítás</t>
  </si>
  <si>
    <t xml:space="preserve">    j. likvid hitel </t>
  </si>
  <si>
    <t xml:space="preserve">    k. állami támogatás megelőlegezés</t>
  </si>
  <si>
    <t xml:space="preserve">    l. Előző évi költségvetési maradvány 
      igénybevétele</t>
  </si>
  <si>
    <t xml:space="preserve">    m. Összesen </t>
  </si>
  <si>
    <t xml:space="preserve">Beruházásra átcsoportosítás dologi kiadásból </t>
  </si>
  <si>
    <t>Közfoglalkoztatottak bére</t>
  </si>
  <si>
    <t>Közfoglalkoztatottak járuléka</t>
  </si>
  <si>
    <t>Beruházás (lézernyomtató)</t>
  </si>
  <si>
    <t>Beruházás ÁFA (lézernyomtató)</t>
  </si>
  <si>
    <t>Beruházás (Monitor vásárlás)</t>
  </si>
  <si>
    <t>Beruházási kiadás (vagyongazdálkodásnál)</t>
  </si>
  <si>
    <t>Személyi juttatás reprezentáció (városi rendezvények)</t>
  </si>
  <si>
    <t>Mük. c. támogatás, kölcsön visszatérülése</t>
  </si>
  <si>
    <t>Mük. c. visszatérítendő támogatások, kölcsönök</t>
  </si>
  <si>
    <t>Mük. célú támogatás</t>
  </si>
  <si>
    <t>Vörösmarty u. 34/A.  leégett ház anyagköltség</t>
  </si>
  <si>
    <t>Alapítvány létrehozás - ügyvédi költség</t>
  </si>
  <si>
    <t>Dologi kiadás csökken</t>
  </si>
  <si>
    <t>Hangfal vásárlása</t>
  </si>
  <si>
    <t>Mászóháló</t>
  </si>
  <si>
    <t>Rámpakötél</t>
  </si>
  <si>
    <t>Könyvek</t>
  </si>
  <si>
    <t>Viselet, karaktercipő Csoóri pályázat</t>
  </si>
  <si>
    <t>Sport Nap Fogyatékkal Élők Nappali Intézménye támogatás Esély Szociális Alapellátási Központ (Sportnap)</t>
  </si>
  <si>
    <t xml:space="preserve">Működési c. támogatás </t>
  </si>
</sst>
</file>

<file path=xl/styles.xml><?xml version="1.0" encoding="utf-8"?>
<styleSheet xmlns="http://schemas.openxmlformats.org/spreadsheetml/2006/main">
  <fonts count="2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5">
    <xf numFmtId="0" fontId="0" fillId="0" borderId="0"/>
    <xf numFmtId="0" fontId="5" fillId="0" borderId="0"/>
    <xf numFmtId="0" fontId="11" fillId="0" borderId="0"/>
    <xf numFmtId="0" fontId="5" fillId="0" borderId="0"/>
    <xf numFmtId="0" fontId="11" fillId="0" borderId="0"/>
  </cellStyleXfs>
  <cellXfs count="245">
    <xf numFmtId="0" fontId="0" fillId="0" borderId="0" xfId="0"/>
    <xf numFmtId="0" fontId="2" fillId="0" borderId="1" xfId="0" applyFont="1" applyBorder="1" applyAlignment="1">
      <alignment horizontal="justify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justify" vertical="top" wrapText="1"/>
    </xf>
    <xf numFmtId="3" fontId="3" fillId="0" borderId="1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/>
    <xf numFmtId="0" fontId="4" fillId="0" borderId="2" xfId="0" applyFont="1" applyBorder="1"/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justify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1" fillId="0" borderId="3" xfId="0" applyFont="1" applyBorder="1" applyAlignment="1">
      <alignment horizontal="center" vertical="top" wrapText="1"/>
    </xf>
    <xf numFmtId="3" fontId="4" fillId="0" borderId="0" xfId="0" applyNumberFormat="1" applyFont="1" applyBorder="1" applyAlignment="1"/>
    <xf numFmtId="3" fontId="4" fillId="0" borderId="0" xfId="0" applyNumberFormat="1" applyFont="1"/>
    <xf numFmtId="3" fontId="3" fillId="0" borderId="4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2" fillId="0" borderId="3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0" fillId="0" borderId="1" xfId="0" applyBorder="1"/>
    <xf numFmtId="3" fontId="0" fillId="0" borderId="0" xfId="0" applyNumberFormat="1"/>
    <xf numFmtId="0" fontId="0" fillId="0" borderId="0" xfId="0" applyAlignment="1">
      <alignment wrapText="1"/>
    </xf>
    <xf numFmtId="0" fontId="5" fillId="0" borderId="4" xfId="0" applyFont="1" applyBorder="1" applyAlignment="1">
      <alignment wrapText="1"/>
    </xf>
    <xf numFmtId="0" fontId="0" fillId="0" borderId="12" xfId="0" applyBorder="1"/>
    <xf numFmtId="0" fontId="5" fillId="0" borderId="12" xfId="0" applyFont="1" applyBorder="1" applyAlignment="1">
      <alignment wrapText="1"/>
    </xf>
    <xf numFmtId="3" fontId="0" fillId="0" borderId="12" xfId="0" applyNumberFormat="1" applyBorder="1" applyAlignment="1"/>
    <xf numFmtId="0" fontId="0" fillId="0" borderId="12" xfId="0" applyBorder="1" applyAlignment="1">
      <alignment wrapText="1"/>
    </xf>
    <xf numFmtId="0" fontId="6" fillId="0" borderId="0" xfId="0" applyFont="1"/>
    <xf numFmtId="0" fontId="6" fillId="0" borderId="0" xfId="0" applyFont="1" applyAlignment="1">
      <alignment wrapText="1"/>
    </xf>
    <xf numFmtId="3" fontId="6" fillId="0" borderId="0" xfId="0" applyNumberFormat="1" applyFont="1"/>
    <xf numFmtId="0" fontId="5" fillId="0" borderId="4" xfId="0" applyFont="1" applyBorder="1" applyAlignment="1">
      <alignment vertical="top" wrapText="1"/>
    </xf>
    <xf numFmtId="0" fontId="0" fillId="0" borderId="14" xfId="0" applyBorder="1"/>
    <xf numFmtId="0" fontId="6" fillId="0" borderId="13" xfId="0" applyFont="1" applyBorder="1"/>
    <xf numFmtId="0" fontId="6" fillId="0" borderId="13" xfId="0" applyFont="1" applyBorder="1" applyAlignment="1">
      <alignment wrapText="1"/>
    </xf>
    <xf numFmtId="3" fontId="6" fillId="0" borderId="13" xfId="0" applyNumberFormat="1" applyFont="1" applyBorder="1"/>
    <xf numFmtId="3" fontId="5" fillId="0" borderId="13" xfId="0" applyNumberFormat="1" applyFont="1" applyBorder="1"/>
    <xf numFmtId="0" fontId="5" fillId="0" borderId="1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0" applyFont="1" applyBorder="1"/>
    <xf numFmtId="0" fontId="7" fillId="0" borderId="1" xfId="0" applyFont="1" applyBorder="1"/>
    <xf numFmtId="0" fontId="7" fillId="0" borderId="8" xfId="0" applyFont="1" applyBorder="1"/>
    <xf numFmtId="0" fontId="9" fillId="0" borderId="1" xfId="0" applyFont="1" applyBorder="1"/>
    <xf numFmtId="0" fontId="10" fillId="0" borderId="1" xfId="0" applyFont="1" applyBorder="1"/>
    <xf numFmtId="3" fontId="10" fillId="0" borderId="1" xfId="0" applyNumberFormat="1" applyFont="1" applyBorder="1"/>
    <xf numFmtId="3" fontId="10" fillId="0" borderId="8" xfId="0" applyNumberFormat="1" applyFont="1" applyBorder="1"/>
    <xf numFmtId="0" fontId="10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3" fontId="7" fillId="0" borderId="1" xfId="0" applyNumberFormat="1" applyFont="1" applyBorder="1"/>
    <xf numFmtId="0" fontId="7" fillId="0" borderId="1" xfId="0" applyFont="1" applyBorder="1" applyAlignment="1">
      <alignment horizontal="left"/>
    </xf>
    <xf numFmtId="3" fontId="7" fillId="0" borderId="8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7" fillId="0" borderId="8" xfId="0" applyNumberFormat="1" applyFont="1" applyBorder="1"/>
    <xf numFmtId="0" fontId="7" fillId="0" borderId="0" xfId="0" applyFont="1" applyBorder="1"/>
    <xf numFmtId="0" fontId="7" fillId="0" borderId="4" xfId="0" applyFont="1" applyBorder="1"/>
    <xf numFmtId="0" fontId="6" fillId="0" borderId="1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 wrapText="1"/>
    </xf>
    <xf numFmtId="3" fontId="3" fillId="0" borderId="3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3" fontId="3" fillId="0" borderId="3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left" vertical="top" wrapText="1"/>
    </xf>
    <xf numFmtId="3" fontId="6" fillId="0" borderId="9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wrapText="1"/>
    </xf>
    <xf numFmtId="49" fontId="10" fillId="0" borderId="1" xfId="0" applyNumberFormat="1" applyFont="1" applyBorder="1"/>
    <xf numFmtId="0" fontId="3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vertical="top" wrapText="1"/>
    </xf>
    <xf numFmtId="3" fontId="2" fillId="0" borderId="4" xfId="0" applyNumberFormat="1" applyFont="1" applyBorder="1" applyAlignment="1">
      <alignment horizontal="left" vertical="top" wrapText="1"/>
    </xf>
    <xf numFmtId="3" fontId="2" fillId="0" borderId="4" xfId="0" applyNumberFormat="1" applyFont="1" applyBorder="1" applyAlignment="1">
      <alignment horizontal="right" vertical="top" wrapText="1"/>
    </xf>
    <xf numFmtId="3" fontId="3" fillId="0" borderId="3" xfId="0" applyNumberFormat="1" applyFont="1" applyBorder="1" applyAlignment="1">
      <alignment horizontal="right" vertical="top" wrapText="1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3" fontId="5" fillId="0" borderId="6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3" fontId="5" fillId="0" borderId="4" xfId="0" applyNumberFormat="1" applyFont="1" applyBorder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/>
    </xf>
    <xf numFmtId="0" fontId="3" fillId="0" borderId="16" xfId="0" applyFont="1" applyBorder="1" applyAlignment="1">
      <alignment horizontal="center" vertical="top" wrapText="1"/>
    </xf>
    <xf numFmtId="3" fontId="3" fillId="0" borderId="16" xfId="0" applyNumberFormat="1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3" fontId="1" fillId="0" borderId="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3" fontId="1" fillId="0" borderId="1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 wrapText="1"/>
    </xf>
    <xf numFmtId="3" fontId="5" fillId="0" borderId="1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wrapText="1"/>
    </xf>
    <xf numFmtId="0" fontId="3" fillId="0" borderId="16" xfId="0" applyFont="1" applyBorder="1" applyAlignment="1">
      <alignment horizontal="center"/>
    </xf>
    <xf numFmtId="3" fontId="9" fillId="0" borderId="1" xfId="0" applyNumberFormat="1" applyFont="1" applyBorder="1"/>
    <xf numFmtId="3" fontId="2" fillId="0" borderId="3" xfId="0" applyNumberFormat="1" applyFont="1" applyBorder="1" applyAlignment="1">
      <alignment horizontal="left" vertical="top" wrapText="1"/>
    </xf>
    <xf numFmtId="0" fontId="3" fillId="0" borderId="0" xfId="0" applyFont="1" applyBorder="1" applyAlignment="1">
      <alignment horizontal="center"/>
    </xf>
    <xf numFmtId="0" fontId="10" fillId="0" borderId="0" xfId="0" applyFont="1"/>
    <xf numFmtId="0" fontId="2" fillId="0" borderId="15" xfId="0" applyFont="1" applyBorder="1"/>
    <xf numFmtId="0" fontId="6" fillId="0" borderId="18" xfId="0" applyFont="1" applyBorder="1" applyAlignment="1">
      <alignment horizontal="center" wrapText="1"/>
    </xf>
    <xf numFmtId="3" fontId="6" fillId="0" borderId="18" xfId="0" applyNumberFormat="1" applyFont="1" applyBorder="1" applyAlignment="1">
      <alignment horizontal="center"/>
    </xf>
    <xf numFmtId="3" fontId="6" fillId="0" borderId="17" xfId="0" applyNumberFormat="1" applyFont="1" applyBorder="1" applyAlignment="1">
      <alignment horizontal="center"/>
    </xf>
    <xf numFmtId="0" fontId="0" fillId="0" borderId="19" xfId="0" applyBorder="1"/>
    <xf numFmtId="3" fontId="2" fillId="0" borderId="1" xfId="0" applyNumberFormat="1" applyFont="1" applyBorder="1" applyAlignment="1">
      <alignment horizontal="center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center"/>
    </xf>
    <xf numFmtId="0" fontId="10" fillId="0" borderId="1" xfId="0" applyFont="1" applyBorder="1" applyAlignment="1">
      <alignment vertical="top" wrapText="1"/>
    </xf>
    <xf numFmtId="0" fontId="12" fillId="0" borderId="0" xfId="1" applyFont="1"/>
    <xf numFmtId="0" fontId="15" fillId="0" borderId="20" xfId="1" applyFont="1" applyBorder="1" applyAlignment="1">
      <alignment horizontal="center"/>
    </xf>
    <xf numFmtId="0" fontId="15" fillId="0" borderId="16" xfId="1" applyFont="1" applyBorder="1" applyAlignment="1">
      <alignment horizontal="center"/>
    </xf>
    <xf numFmtId="0" fontId="16" fillId="0" borderId="0" xfId="1" applyFont="1" applyAlignment="1">
      <alignment horizontal="center"/>
    </xf>
    <xf numFmtId="0" fontId="17" fillId="0" borderId="0" xfId="1" applyFont="1" applyAlignment="1">
      <alignment horizontal="center"/>
    </xf>
    <xf numFmtId="0" fontId="15" fillId="0" borderId="22" xfId="1" applyFont="1" applyBorder="1" applyAlignment="1">
      <alignment horizontal="center"/>
    </xf>
    <xf numFmtId="0" fontId="15" fillId="0" borderId="1" xfId="1" applyFont="1" applyBorder="1" applyAlignment="1">
      <alignment horizontal="center"/>
    </xf>
    <xf numFmtId="0" fontId="15" fillId="0" borderId="23" xfId="1" applyFont="1" applyBorder="1" applyAlignment="1">
      <alignment horizontal="center"/>
    </xf>
    <xf numFmtId="0" fontId="17" fillId="0" borderId="22" xfId="1" applyFont="1" applyBorder="1" applyAlignment="1">
      <alignment wrapText="1"/>
    </xf>
    <xf numFmtId="0" fontId="12" fillId="0" borderId="1" xfId="1" applyFont="1" applyBorder="1"/>
    <xf numFmtId="3" fontId="12" fillId="0" borderId="1" xfId="1" applyNumberFormat="1" applyFont="1" applyBorder="1"/>
    <xf numFmtId="3" fontId="12" fillId="0" borderId="23" xfId="1" applyNumberFormat="1" applyFont="1" applyBorder="1"/>
    <xf numFmtId="0" fontId="17" fillId="0" borderId="22" xfId="1" applyFont="1" applyBorder="1"/>
    <xf numFmtId="0" fontId="18" fillId="0" borderId="20" xfId="1" applyFont="1" applyBorder="1" applyAlignment="1">
      <alignment horizontal="center"/>
    </xf>
    <xf numFmtId="0" fontId="17" fillId="0" borderId="16" xfId="1" applyFont="1" applyBorder="1"/>
    <xf numFmtId="3" fontId="18" fillId="0" borderId="16" xfId="1" applyNumberFormat="1" applyFont="1" applyBorder="1"/>
    <xf numFmtId="0" fontId="18" fillId="0" borderId="16" xfId="1" applyFont="1" applyBorder="1" applyAlignment="1">
      <alignment horizontal="center"/>
    </xf>
    <xf numFmtId="3" fontId="18" fillId="0" borderId="21" xfId="1" applyNumberFormat="1" applyFont="1" applyBorder="1"/>
    <xf numFmtId="0" fontId="19" fillId="0" borderId="24" xfId="1" applyFont="1" applyBorder="1" applyAlignment="1">
      <alignment horizontal="right"/>
    </xf>
    <xf numFmtId="0" fontId="12" fillId="0" borderId="25" xfId="1" applyFont="1" applyBorder="1"/>
    <xf numFmtId="3" fontId="12" fillId="0" borderId="25" xfId="1" applyNumberFormat="1" applyFont="1" applyBorder="1"/>
    <xf numFmtId="3" fontId="18" fillId="0" borderId="25" xfId="1" applyNumberFormat="1" applyFont="1" applyBorder="1"/>
    <xf numFmtId="3" fontId="18" fillId="0" borderId="26" xfId="1" applyNumberFormat="1" applyFont="1" applyBorder="1"/>
    <xf numFmtId="0" fontId="17" fillId="0" borderId="27" xfId="1" applyFont="1" applyBorder="1"/>
    <xf numFmtId="0" fontId="12" fillId="0" borderId="3" xfId="1" applyFont="1" applyBorder="1"/>
    <xf numFmtId="3" fontId="12" fillId="0" borderId="3" xfId="1" applyNumberFormat="1" applyFont="1" applyBorder="1"/>
    <xf numFmtId="3" fontId="12" fillId="0" borderId="28" xfId="1" applyNumberFormat="1" applyFont="1" applyBorder="1"/>
    <xf numFmtId="0" fontId="12" fillId="0" borderId="27" xfId="1" applyFont="1" applyBorder="1"/>
    <xf numFmtId="0" fontId="17" fillId="0" borderId="29" xfId="1" applyFont="1" applyBorder="1"/>
    <xf numFmtId="0" fontId="12" fillId="0" borderId="30" xfId="1" applyFont="1" applyBorder="1"/>
    <xf numFmtId="3" fontId="12" fillId="0" borderId="30" xfId="1" applyNumberFormat="1" applyFont="1" applyBorder="1"/>
    <xf numFmtId="3" fontId="12" fillId="0" borderId="31" xfId="1" applyNumberFormat="1" applyFont="1" applyBorder="1"/>
    <xf numFmtId="0" fontId="18" fillId="0" borderId="32" xfId="1" applyFont="1" applyBorder="1" applyAlignment="1">
      <alignment horizontal="center"/>
    </xf>
    <xf numFmtId="0" fontId="17" fillId="0" borderId="4" xfId="1" applyFont="1" applyBorder="1"/>
    <xf numFmtId="3" fontId="18" fillId="0" borderId="4" xfId="1" applyNumberFormat="1" applyFont="1" applyBorder="1"/>
    <xf numFmtId="3" fontId="18" fillId="0" borderId="4" xfId="1" applyNumberFormat="1" applyFont="1" applyBorder="1" applyAlignment="1">
      <alignment horizontal="center"/>
    </xf>
    <xf numFmtId="0" fontId="12" fillId="0" borderId="22" xfId="1" applyFont="1" applyBorder="1"/>
    <xf numFmtId="3" fontId="17" fillId="0" borderId="16" xfId="1" applyNumberFormat="1" applyFont="1" applyBorder="1"/>
    <xf numFmtId="3" fontId="18" fillId="0" borderId="33" xfId="1" applyNumberFormat="1" applyFont="1" applyBorder="1"/>
    <xf numFmtId="0" fontId="12" fillId="0" borderId="22" xfId="1" applyFont="1" applyBorder="1" applyAlignment="1">
      <alignment horizontal="right"/>
    </xf>
    <xf numFmtId="0" fontId="12" fillId="0" borderId="1" xfId="1" applyFont="1" applyBorder="1" applyAlignment="1">
      <alignment wrapText="1"/>
    </xf>
    <xf numFmtId="0" fontId="18" fillId="0" borderId="16" xfId="1" applyFont="1" applyBorder="1"/>
    <xf numFmtId="3" fontId="17" fillId="0" borderId="21" xfId="1" applyNumberFormat="1" applyFont="1" applyBorder="1"/>
    <xf numFmtId="0" fontId="18" fillId="0" borderId="22" xfId="1" applyFont="1" applyBorder="1" applyAlignment="1">
      <alignment horizontal="right"/>
    </xf>
    <xf numFmtId="0" fontId="18" fillId="0" borderId="1" xfId="1" applyFont="1" applyBorder="1"/>
    <xf numFmtId="3" fontId="18" fillId="0" borderId="1" xfId="1" applyNumberFormat="1" applyFont="1" applyBorder="1"/>
    <xf numFmtId="3" fontId="18" fillId="0" borderId="23" xfId="1" applyNumberFormat="1" applyFont="1" applyBorder="1"/>
    <xf numFmtId="0" fontId="17" fillId="0" borderId="32" xfId="1" applyFont="1" applyBorder="1" applyAlignment="1">
      <alignment horizontal="left"/>
    </xf>
    <xf numFmtId="0" fontId="12" fillId="0" borderId="4" xfId="1" applyFont="1" applyBorder="1"/>
    <xf numFmtId="3" fontId="12" fillId="0" borderId="4" xfId="1" applyNumberFormat="1" applyFont="1" applyBorder="1"/>
    <xf numFmtId="3" fontId="18" fillId="0" borderId="34" xfId="1" applyNumberFormat="1" applyFont="1" applyBorder="1"/>
    <xf numFmtId="3" fontId="12" fillId="0" borderId="34" xfId="1" applyNumberFormat="1" applyFont="1" applyBorder="1"/>
    <xf numFmtId="0" fontId="17" fillId="0" borderId="22" xfId="1" applyFont="1" applyBorder="1" applyAlignment="1">
      <alignment horizontal="left"/>
    </xf>
    <xf numFmtId="0" fontId="12" fillId="0" borderId="22" xfId="1" applyFont="1" applyBorder="1" applyAlignment="1">
      <alignment horizontal="left"/>
    </xf>
    <xf numFmtId="0" fontId="12" fillId="0" borderId="7" xfId="1" applyFont="1" applyBorder="1"/>
    <xf numFmtId="3" fontId="18" fillId="0" borderId="16" xfId="1" applyNumberFormat="1" applyFont="1" applyBorder="1" applyAlignment="1">
      <alignment horizontal="center"/>
    </xf>
    <xf numFmtId="0" fontId="12" fillId="0" borderId="32" xfId="1" applyFont="1" applyBorder="1" applyAlignment="1">
      <alignment horizontal="left"/>
    </xf>
    <xf numFmtId="0" fontId="17" fillId="0" borderId="1" xfId="1" applyFont="1" applyBorder="1" applyAlignment="1">
      <alignment horizontal="left"/>
    </xf>
    <xf numFmtId="3" fontId="17" fillId="0" borderId="1" xfId="1" applyNumberFormat="1" applyFont="1" applyBorder="1" applyAlignment="1">
      <alignment horizontal="left"/>
    </xf>
    <xf numFmtId="3" fontId="17" fillId="0" borderId="23" xfId="1" applyNumberFormat="1" applyFont="1" applyBorder="1" applyAlignment="1">
      <alignment horizontal="left"/>
    </xf>
    <xf numFmtId="0" fontId="17" fillId="0" borderId="0" xfId="1" applyFont="1" applyAlignment="1">
      <alignment horizontal="left"/>
    </xf>
    <xf numFmtId="0" fontId="12" fillId="0" borderId="9" xfId="1" applyFont="1" applyBorder="1"/>
    <xf numFmtId="3" fontId="17" fillId="0" borderId="35" xfId="1" applyNumberFormat="1" applyFont="1" applyBorder="1"/>
    <xf numFmtId="0" fontId="19" fillId="0" borderId="22" xfId="1" applyFont="1" applyBorder="1" applyAlignment="1">
      <alignment horizontal="right"/>
    </xf>
    <xf numFmtId="3" fontId="12" fillId="0" borderId="5" xfId="1" applyNumberFormat="1" applyFont="1" applyBorder="1"/>
    <xf numFmtId="3" fontId="12" fillId="0" borderId="7" xfId="1" applyNumberFormat="1" applyFont="1" applyBorder="1"/>
    <xf numFmtId="3" fontId="12" fillId="0" borderId="0" xfId="1" applyNumberFormat="1" applyFont="1" applyBorder="1"/>
    <xf numFmtId="0" fontId="17" fillId="0" borderId="23" xfId="1" applyFont="1" applyBorder="1"/>
    <xf numFmtId="0" fontId="17" fillId="0" borderId="22" xfId="1" applyFont="1" applyBorder="1" applyAlignment="1">
      <alignment horizontal="left" vertical="center" wrapText="1"/>
    </xf>
    <xf numFmtId="0" fontId="12" fillId="0" borderId="27" xfId="1" applyFont="1" applyBorder="1" applyAlignment="1">
      <alignment horizontal="left" wrapText="1"/>
    </xf>
    <xf numFmtId="0" fontId="12" fillId="0" borderId="16" xfId="1" applyFont="1" applyBorder="1"/>
    <xf numFmtId="0" fontId="18" fillId="0" borderId="32" xfId="1" applyFont="1" applyBorder="1" applyAlignment="1">
      <alignment horizontal="right"/>
    </xf>
    <xf numFmtId="0" fontId="18" fillId="0" borderId="4" xfId="1" applyFont="1" applyBorder="1"/>
    <xf numFmtId="0" fontId="17" fillId="0" borderId="22" xfId="1" applyFont="1" applyBorder="1" applyAlignment="1">
      <alignment horizontal="left" wrapText="1"/>
    </xf>
    <xf numFmtId="0" fontId="19" fillId="0" borderId="32" xfId="1" applyFont="1" applyBorder="1" applyAlignment="1">
      <alignment horizontal="right"/>
    </xf>
    <xf numFmtId="0" fontId="5" fillId="0" borderId="23" xfId="1" applyBorder="1"/>
    <xf numFmtId="3" fontId="12" fillId="0" borderId="1" xfId="1" applyNumberFormat="1" applyFont="1" applyBorder="1" applyAlignment="1">
      <alignment wrapText="1"/>
    </xf>
    <xf numFmtId="0" fontId="12" fillId="0" borderId="27" xfId="1" applyFont="1" applyBorder="1" applyAlignment="1">
      <alignment horizontal="right"/>
    </xf>
    <xf numFmtId="0" fontId="12" fillId="0" borderId="3" xfId="1" applyFont="1" applyBorder="1" applyAlignment="1">
      <alignment wrapText="1"/>
    </xf>
    <xf numFmtId="0" fontId="12" fillId="0" borderId="3" xfId="1" applyFont="1" applyBorder="1" applyAlignment="1">
      <alignment vertical="center" wrapText="1"/>
    </xf>
    <xf numFmtId="3" fontId="12" fillId="0" borderId="28" xfId="1" applyNumberFormat="1" applyFont="1" applyBorder="1" applyAlignment="1"/>
    <xf numFmtId="0" fontId="18" fillId="0" borderId="36" xfId="1" applyFont="1" applyBorder="1" applyAlignment="1">
      <alignment horizontal="center" wrapText="1"/>
    </xf>
    <xf numFmtId="0" fontId="12" fillId="0" borderId="37" xfId="1" applyFont="1" applyBorder="1" applyAlignment="1">
      <alignment wrapText="1"/>
    </xf>
    <xf numFmtId="3" fontId="18" fillId="0" borderId="37" xfId="1" applyNumberFormat="1" applyFont="1" applyBorder="1" applyAlignment="1">
      <alignment wrapText="1"/>
    </xf>
    <xf numFmtId="0" fontId="18" fillId="0" borderId="37" xfId="1" applyFont="1" applyBorder="1" applyAlignment="1">
      <alignment horizontal="center" wrapText="1"/>
    </xf>
    <xf numFmtId="3" fontId="18" fillId="0" borderId="38" xfId="1" applyNumberFormat="1" applyFont="1" applyBorder="1" applyAlignment="1">
      <alignment wrapText="1"/>
    </xf>
    <xf numFmtId="0" fontId="1" fillId="0" borderId="10" xfId="1" applyFont="1" applyBorder="1" applyAlignment="1">
      <alignment horizontal="center"/>
    </xf>
    <xf numFmtId="3" fontId="1" fillId="0" borderId="11" xfId="1" applyNumberFormat="1" applyFont="1" applyBorder="1" applyAlignment="1">
      <alignment horizontal="center"/>
    </xf>
    <xf numFmtId="3" fontId="1" fillId="0" borderId="39" xfId="1" applyNumberFormat="1" applyFont="1" applyBorder="1" applyAlignment="1">
      <alignment horizontal="center"/>
    </xf>
    <xf numFmtId="0" fontId="2" fillId="0" borderId="0" xfId="1" applyFont="1"/>
    <xf numFmtId="0" fontId="2" fillId="0" borderId="0" xfId="0" applyFont="1" applyBorder="1"/>
    <xf numFmtId="0" fontId="3" fillId="0" borderId="3" xfId="0" applyFont="1" applyBorder="1" applyAlignment="1">
      <alignment horizontal="left"/>
    </xf>
    <xf numFmtId="0" fontId="2" fillId="0" borderId="3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justify" vertical="top" wrapText="1"/>
    </xf>
    <xf numFmtId="3" fontId="1" fillId="0" borderId="3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3" fontId="20" fillId="0" borderId="1" xfId="0" applyNumberFormat="1" applyFont="1" applyBorder="1" applyAlignment="1">
      <alignment wrapText="1"/>
    </xf>
    <xf numFmtId="3" fontId="2" fillId="0" borderId="1" xfId="0" applyNumberFormat="1" applyFont="1" applyFill="1" applyBorder="1" applyAlignment="1">
      <alignment wrapText="1"/>
    </xf>
    <xf numFmtId="0" fontId="2" fillId="0" borderId="3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left"/>
    </xf>
    <xf numFmtId="3" fontId="6" fillId="0" borderId="0" xfId="0" applyNumberFormat="1" applyFont="1" applyAlignment="1"/>
    <xf numFmtId="0" fontId="0" fillId="0" borderId="0" xfId="0" applyAlignment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" fillId="0" borderId="0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3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/>
    </xf>
    <xf numFmtId="0" fontId="15" fillId="0" borderId="16" xfId="1" applyFont="1" applyBorder="1" applyAlignment="1">
      <alignment horizontal="center"/>
    </xf>
    <xf numFmtId="0" fontId="15" fillId="0" borderId="21" xfId="1" applyFont="1" applyBorder="1" applyAlignment="1">
      <alignment horizontal="center"/>
    </xf>
  </cellXfs>
  <cellStyles count="5">
    <cellStyle name="Normál" xfId="0" builtinId="0"/>
    <cellStyle name="Normál 2" xfId="1"/>
    <cellStyle name="Normál 3" xfId="2"/>
    <cellStyle name="Normál 4" xfId="3"/>
    <cellStyle name="Normál 5" xfId="4"/>
  </cellStyles>
  <dxfs count="8">
    <dxf>
      <numFmt numFmtId="3" formatCode="#,##0"/>
      <border diagonalUp="0" diagonalDown="0">
        <left/>
        <right/>
        <top style="thick">
          <color auto="1"/>
        </top>
        <bottom style="thick">
          <color auto="1"/>
        </bottom>
        <vertical style="thin">
          <color indexed="64"/>
        </vertical>
        <horizontal style="thin">
          <color indexed="64"/>
        </horizontal>
      </border>
    </dxf>
    <dxf>
      <alignment vertical="bottom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bottom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2" name="Táblázat2" displayName="Táblázat2" ref="A4:E12" headerRowCount="0" totalsRowShown="0" headerRowDxfId="7" tableBorderDxfId="6" totalsRowBorderDxfId="5">
  <tableColumns count="5">
    <tableColumn id="1" name="Oszlop1" dataDxfId="4"/>
    <tableColumn id="2" name="Oszlop2" dataDxfId="3"/>
    <tableColumn id="3" name="Oszlop3" dataDxfId="2"/>
    <tableColumn id="4" name="Oszlop4" dataDxfId="1"/>
    <tableColumn id="5" name="Oszlop5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"/>
  <sheetViews>
    <sheetView view="pageLayout" workbookViewId="0">
      <selection activeCell="C7" sqref="C7"/>
    </sheetView>
  </sheetViews>
  <sheetFormatPr defaultRowHeight="12.75"/>
  <cols>
    <col min="1" max="1" width="6.42578125" customWidth="1"/>
    <col min="2" max="2" width="29.7109375" style="36" customWidth="1"/>
    <col min="3" max="3" width="12.140625" style="35" customWidth="1"/>
    <col min="4" max="4" width="27.7109375" style="36" customWidth="1"/>
    <col min="5" max="5" width="12.140625" style="35" customWidth="1"/>
  </cols>
  <sheetData>
    <row r="1" spans="1:5" ht="12.75" customHeight="1">
      <c r="B1" s="229" t="s">
        <v>33</v>
      </c>
      <c r="C1" s="230"/>
      <c r="D1" s="230"/>
    </row>
    <row r="2" spans="1:5" ht="21.75" customHeight="1">
      <c r="A2" s="42" t="s">
        <v>15</v>
      </c>
      <c r="B2" s="43"/>
      <c r="C2" s="44"/>
      <c r="D2" s="43"/>
    </row>
    <row r="3" spans="1:5" ht="12" customHeight="1" thickBot="1">
      <c r="A3" s="47"/>
      <c r="B3" s="48"/>
      <c r="C3" s="49"/>
      <c r="D3" s="48"/>
      <c r="E3" s="50" t="s">
        <v>7</v>
      </c>
    </row>
    <row r="4" spans="1:5" s="46" customFormat="1" ht="19.5" customHeight="1" thickTop="1" thickBot="1">
      <c r="A4" s="124"/>
      <c r="B4" s="121" t="s">
        <v>1</v>
      </c>
      <c r="C4" s="122" t="s">
        <v>3</v>
      </c>
      <c r="D4" s="121" t="s">
        <v>4</v>
      </c>
      <c r="E4" s="123" t="s">
        <v>3</v>
      </c>
    </row>
    <row r="5" spans="1:5" ht="141.75" customHeight="1">
      <c r="A5" s="52" t="s">
        <v>16</v>
      </c>
      <c r="B5" s="45" t="s">
        <v>100</v>
      </c>
      <c r="C5" s="101" t="s">
        <v>101</v>
      </c>
      <c r="D5" s="37" t="s">
        <v>104</v>
      </c>
      <c r="E5" s="99" t="s">
        <v>105</v>
      </c>
    </row>
    <row r="6" spans="1:5" ht="96" customHeight="1">
      <c r="A6" s="53" t="s">
        <v>17</v>
      </c>
      <c r="B6" s="100" t="s">
        <v>102</v>
      </c>
      <c r="C6" s="79" t="s">
        <v>107</v>
      </c>
      <c r="D6" s="51" t="s">
        <v>106</v>
      </c>
      <c r="E6" s="79" t="s">
        <v>107</v>
      </c>
    </row>
    <row r="7" spans="1:5" ht="78.75" customHeight="1">
      <c r="A7" s="53" t="s">
        <v>18</v>
      </c>
      <c r="B7" s="100" t="s">
        <v>80</v>
      </c>
      <c r="C7" s="79" t="s">
        <v>89</v>
      </c>
      <c r="D7" s="100" t="s">
        <v>90</v>
      </c>
      <c r="E7" s="102" t="s">
        <v>89</v>
      </c>
    </row>
    <row r="8" spans="1:5" ht="57" customHeight="1">
      <c r="A8" s="53" t="s">
        <v>19</v>
      </c>
      <c r="B8" s="100" t="s">
        <v>97</v>
      </c>
      <c r="C8" s="79" t="s">
        <v>94</v>
      </c>
      <c r="D8" s="78" t="s">
        <v>108</v>
      </c>
      <c r="E8" s="79" t="s">
        <v>94</v>
      </c>
    </row>
    <row r="9" spans="1:5" ht="57.75" customHeight="1">
      <c r="A9" s="53" t="s">
        <v>39</v>
      </c>
      <c r="B9" s="100" t="s">
        <v>91</v>
      </c>
      <c r="C9" s="79" t="s">
        <v>92</v>
      </c>
      <c r="D9" s="78" t="s">
        <v>93</v>
      </c>
      <c r="E9" s="112" t="s">
        <v>92</v>
      </c>
    </row>
    <row r="10" spans="1:5" ht="65.25" customHeight="1">
      <c r="A10" s="53" t="s">
        <v>61</v>
      </c>
      <c r="B10" s="100" t="s">
        <v>96</v>
      </c>
      <c r="C10" s="79" t="s">
        <v>92</v>
      </c>
      <c r="D10" s="78" t="s">
        <v>95</v>
      </c>
      <c r="E10" s="112" t="s">
        <v>92</v>
      </c>
    </row>
    <row r="11" spans="1:5" ht="48.75" customHeight="1">
      <c r="A11" s="34"/>
      <c r="B11" s="77" t="s">
        <v>20</v>
      </c>
      <c r="C11" s="80" t="s">
        <v>103</v>
      </c>
      <c r="D11" s="78"/>
      <c r="E11" s="80" t="s">
        <v>103</v>
      </c>
    </row>
    <row r="12" spans="1:5" ht="7.5" customHeight="1">
      <c r="A12" s="38"/>
      <c r="B12" s="39"/>
      <c r="C12" s="40"/>
      <c r="D12" s="41"/>
      <c r="E12" s="87"/>
    </row>
  </sheetData>
  <mergeCells count="1">
    <mergeCell ref="B1:D1"/>
  </mergeCells>
  <pageMargins left="0.7" right="0.7" top="0.86458333333333337" bottom="0.75" header="0.3" footer="0.3"/>
  <pageSetup paperSize="9" orientation="portrait" r:id="rId1"/>
  <headerFooter>
    <oddHeader>&amp;R&amp;7
A Pü/23-2/2023. sz. előterjesztés 1. melléklete 
az 8/2023. (II.24.) önkormányzati rendelet 7.1 melléklete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F103"/>
  <sheetViews>
    <sheetView tabSelected="1" view="pageLayout" zoomScale="80" zoomScaleSheetLayoutView="100" zoomScalePageLayoutView="80" workbookViewId="0">
      <selection activeCell="D94" sqref="D94"/>
    </sheetView>
  </sheetViews>
  <sheetFormatPr defaultRowHeight="16.5" customHeight="1"/>
  <cols>
    <col min="1" max="1" width="54.28515625" style="7" customWidth="1"/>
    <col min="2" max="2" width="38.5703125" style="7" customWidth="1"/>
    <col min="3" max="3" width="15.85546875" style="17" customWidth="1"/>
    <col min="4" max="4" width="43.5703125" style="7" customWidth="1"/>
    <col min="5" max="5" width="13.42578125" style="17" customWidth="1"/>
    <col min="6" max="16384" width="9.140625" style="7"/>
  </cols>
  <sheetData>
    <row r="1" spans="1:6" ht="16.5" customHeight="1">
      <c r="A1" s="231" t="s">
        <v>35</v>
      </c>
      <c r="B1" s="232"/>
      <c r="C1" s="232"/>
      <c r="D1" s="232"/>
      <c r="E1" s="232"/>
    </row>
    <row r="2" spans="1:6" s="8" customFormat="1" ht="16.5" customHeight="1">
      <c r="A2" s="5"/>
      <c r="B2" s="6"/>
      <c r="C2" s="16"/>
      <c r="D2" s="233" t="s">
        <v>7</v>
      </c>
      <c r="E2" s="233"/>
    </row>
    <row r="3" spans="1:6" ht="16.5" customHeight="1">
      <c r="A3" s="234" t="s">
        <v>0</v>
      </c>
      <c r="B3" s="10" t="s">
        <v>1</v>
      </c>
      <c r="C3" s="236" t="s">
        <v>3</v>
      </c>
      <c r="D3" s="10" t="s">
        <v>4</v>
      </c>
      <c r="E3" s="236" t="s">
        <v>6</v>
      </c>
    </row>
    <row r="4" spans="1:6" ht="16.5" customHeight="1">
      <c r="A4" s="235"/>
      <c r="B4" s="15" t="s">
        <v>2</v>
      </c>
      <c r="C4" s="237"/>
      <c r="D4" s="15" t="s">
        <v>5</v>
      </c>
      <c r="E4" s="237"/>
    </row>
    <row r="5" spans="1:6" s="24" customFormat="1" ht="14.25" customHeight="1">
      <c r="A5" s="13" t="s">
        <v>14</v>
      </c>
      <c r="B5" s="1"/>
      <c r="C5" s="2"/>
      <c r="D5" s="1"/>
      <c r="E5" s="2"/>
    </row>
    <row r="6" spans="1:6" s="24" customFormat="1" ht="14.25" customHeight="1">
      <c r="A6" s="22" t="s">
        <v>203</v>
      </c>
      <c r="B6" s="22" t="s">
        <v>204</v>
      </c>
      <c r="C6" s="2">
        <v>663625</v>
      </c>
      <c r="D6" s="22" t="s">
        <v>221</v>
      </c>
      <c r="E6" s="2">
        <v>623122</v>
      </c>
    </row>
    <row r="7" spans="1:6" s="24" customFormat="1" ht="15.75" customHeight="1">
      <c r="A7" s="104"/>
      <c r="B7" s="22"/>
      <c r="C7" s="2"/>
      <c r="D7" s="22" t="s">
        <v>222</v>
      </c>
      <c r="E7" s="2">
        <v>40503</v>
      </c>
    </row>
    <row r="8" spans="1:6" s="24" customFormat="1" ht="16.5" customHeight="1">
      <c r="A8" s="1" t="s">
        <v>206</v>
      </c>
      <c r="B8" s="1" t="s">
        <v>205</v>
      </c>
      <c r="C8" s="2">
        <v>35980</v>
      </c>
      <c r="D8" s="1" t="s">
        <v>111</v>
      </c>
      <c r="E8" s="2">
        <v>35980</v>
      </c>
    </row>
    <row r="9" spans="1:6" s="24" customFormat="1" ht="17.25" customHeight="1">
      <c r="A9" s="104" t="s">
        <v>207</v>
      </c>
      <c r="B9" s="22"/>
      <c r="C9" s="2"/>
      <c r="D9" s="1" t="s">
        <v>233</v>
      </c>
      <c r="E9" s="2">
        <v>-11999</v>
      </c>
    </row>
    <row r="10" spans="1:6" s="24" customFormat="1" ht="16.5" customHeight="1" thickBot="1">
      <c r="A10" s="104"/>
      <c r="B10" s="22"/>
      <c r="C10" s="21"/>
      <c r="D10" s="22" t="s">
        <v>234</v>
      </c>
      <c r="E10" s="21">
        <v>11999</v>
      </c>
    </row>
    <row r="11" spans="1:6" s="24" customFormat="1" ht="16.5" customHeight="1">
      <c r="A11" s="105" t="s">
        <v>8</v>
      </c>
      <c r="B11" s="105"/>
      <c r="C11" s="106">
        <f>SUM(C6:C10)</f>
        <v>699605</v>
      </c>
      <c r="D11" s="106">
        <f t="shared" ref="D11:E11" si="0">SUM(D6:D10)</f>
        <v>0</v>
      </c>
      <c r="E11" s="106">
        <f t="shared" si="0"/>
        <v>699605</v>
      </c>
    </row>
    <row r="12" spans="1:6" s="24" customFormat="1" ht="15.75" customHeight="1">
      <c r="A12" s="81"/>
      <c r="B12" s="81"/>
      <c r="C12" s="82"/>
      <c r="D12" s="82"/>
      <c r="E12" s="82"/>
    </row>
    <row r="13" spans="1:6" s="24" customFormat="1" ht="12.75" customHeight="1">
      <c r="A13" s="83" t="s">
        <v>34</v>
      </c>
      <c r="B13" s="81"/>
      <c r="C13" s="82"/>
      <c r="D13" s="82"/>
      <c r="E13" s="82"/>
    </row>
    <row r="14" spans="1:6" s="24" customFormat="1" ht="15" customHeight="1">
      <c r="A14" s="83"/>
      <c r="B14" s="81"/>
      <c r="C14" s="82"/>
      <c r="D14" s="117" t="s">
        <v>220</v>
      </c>
      <c r="E14" s="21">
        <v>-42600</v>
      </c>
    </row>
    <row r="15" spans="1:6" s="24" customFormat="1" ht="15" customHeight="1" thickBot="1">
      <c r="A15" s="83"/>
      <c r="B15" s="81"/>
      <c r="C15" s="82"/>
      <c r="D15" s="117" t="s">
        <v>113</v>
      </c>
      <c r="E15" s="21">
        <v>42600</v>
      </c>
    </row>
    <row r="16" spans="1:6" s="24" customFormat="1" ht="15.75" customHeight="1">
      <c r="A16" s="105" t="s">
        <v>8</v>
      </c>
      <c r="B16" s="105"/>
      <c r="C16" s="106">
        <v>0</v>
      </c>
      <c r="D16" s="106" t="s">
        <v>8</v>
      </c>
      <c r="E16" s="106">
        <f>SUM(E14:E15)</f>
        <v>0</v>
      </c>
      <c r="F16" s="120"/>
    </row>
    <row r="17" spans="1:5" s="20" customFormat="1" ht="8.25" customHeight="1">
      <c r="A17" s="27"/>
      <c r="B17" s="28"/>
      <c r="C17" s="29"/>
      <c r="D17" s="29"/>
      <c r="E17" s="85"/>
    </row>
    <row r="18" spans="1:5" s="24" customFormat="1" ht="15.75" customHeight="1">
      <c r="A18" s="13" t="s">
        <v>9</v>
      </c>
      <c r="B18" s="3"/>
      <c r="C18" s="11"/>
      <c r="D18" s="3"/>
      <c r="E18" s="11"/>
    </row>
    <row r="19" spans="1:5" s="24" customFormat="1" ht="15.75" customHeight="1">
      <c r="A19" s="22" t="s">
        <v>203</v>
      </c>
      <c r="B19" s="22" t="s">
        <v>204</v>
      </c>
      <c r="C19" s="2">
        <v>243857</v>
      </c>
      <c r="D19" s="22" t="s">
        <v>221</v>
      </c>
      <c r="E19" s="2">
        <v>228974</v>
      </c>
    </row>
    <row r="20" spans="1:5" s="24" customFormat="1" ht="14.25" customHeight="1">
      <c r="A20" s="22"/>
      <c r="B20" s="22"/>
      <c r="C20" s="2"/>
      <c r="D20" s="22" t="s">
        <v>222</v>
      </c>
      <c r="E20" s="2">
        <v>14883</v>
      </c>
    </row>
    <row r="21" spans="1:5" s="24" customFormat="1" ht="15.75" customHeight="1">
      <c r="A21" s="22" t="s">
        <v>206</v>
      </c>
      <c r="B21" s="22" t="s">
        <v>205</v>
      </c>
      <c r="C21" s="2">
        <v>25000</v>
      </c>
      <c r="D21" s="22" t="s">
        <v>111</v>
      </c>
      <c r="E21" s="2">
        <v>25000</v>
      </c>
    </row>
    <row r="22" spans="1:5" s="24" customFormat="1" ht="15.75" customHeight="1">
      <c r="A22" s="22" t="s">
        <v>207</v>
      </c>
      <c r="B22" s="22"/>
      <c r="C22" s="2"/>
      <c r="D22" s="22" t="s">
        <v>233</v>
      </c>
      <c r="E22" s="2">
        <v>-101282</v>
      </c>
    </row>
    <row r="23" spans="1:5" s="24" customFormat="1" ht="15.75" customHeight="1">
      <c r="A23" s="22"/>
      <c r="B23" s="22"/>
      <c r="C23" s="2"/>
      <c r="D23" s="22" t="s">
        <v>235</v>
      </c>
      <c r="E23" s="2">
        <v>88773</v>
      </c>
    </row>
    <row r="24" spans="1:5" s="24" customFormat="1" ht="15.75" customHeight="1" thickBot="1">
      <c r="A24" s="22"/>
      <c r="B24" s="22"/>
      <c r="C24" s="2"/>
      <c r="D24" s="22" t="s">
        <v>236</v>
      </c>
      <c r="E24" s="2">
        <v>12509</v>
      </c>
    </row>
    <row r="25" spans="1:5" s="24" customFormat="1" ht="15" customHeight="1">
      <c r="A25" s="114" t="s">
        <v>8</v>
      </c>
      <c r="B25" s="115"/>
      <c r="C25" s="106">
        <f>SUM(C19:C24)</f>
        <v>268857</v>
      </c>
      <c r="D25" s="106" t="s">
        <v>8</v>
      </c>
      <c r="E25" s="106">
        <f>SUM(E19:E24)</f>
        <v>268857</v>
      </c>
    </row>
    <row r="26" spans="1:5" s="24" customFormat="1" ht="13.5" customHeight="1">
      <c r="A26" s="27"/>
      <c r="B26" s="28"/>
      <c r="C26" s="96"/>
      <c r="D26" s="96"/>
      <c r="E26" s="14"/>
    </row>
    <row r="27" spans="1:5" s="24" customFormat="1" ht="29.25" customHeight="1">
      <c r="A27" s="19" t="s">
        <v>11</v>
      </c>
      <c r="B27" s="30"/>
      <c r="C27" s="21"/>
      <c r="D27" s="22"/>
      <c r="E27" s="2"/>
    </row>
    <row r="28" spans="1:5" s="24" customFormat="1" ht="17.25" customHeight="1">
      <c r="A28" s="22" t="s">
        <v>203</v>
      </c>
      <c r="B28" s="22" t="s">
        <v>204</v>
      </c>
      <c r="C28" s="21">
        <v>247080</v>
      </c>
      <c r="D28" s="22" t="s">
        <v>221</v>
      </c>
      <c r="E28" s="2">
        <v>232000</v>
      </c>
    </row>
    <row r="29" spans="1:5" s="24" customFormat="1" ht="15" customHeight="1">
      <c r="A29" s="1"/>
      <c r="B29" s="1"/>
      <c r="C29" s="2"/>
      <c r="D29" s="22" t="s">
        <v>222</v>
      </c>
      <c r="E29" s="2">
        <v>15080</v>
      </c>
    </row>
    <row r="30" spans="1:5" s="24" customFormat="1" ht="15" customHeight="1">
      <c r="A30" s="104" t="s">
        <v>207</v>
      </c>
      <c r="B30" s="84"/>
      <c r="C30" s="2"/>
      <c r="D30" s="22" t="s">
        <v>233</v>
      </c>
      <c r="E30" s="2">
        <v>-1462244</v>
      </c>
    </row>
    <row r="31" spans="1:5" s="24" customFormat="1" ht="17.25" customHeight="1" thickBot="1">
      <c r="A31" s="22"/>
      <c r="B31" s="22"/>
      <c r="C31" s="21"/>
      <c r="D31" s="22" t="s">
        <v>237</v>
      </c>
      <c r="E31" s="21">
        <v>1462244</v>
      </c>
    </row>
    <row r="32" spans="1:5" s="25" customFormat="1" ht="14.25" customHeight="1">
      <c r="A32" s="105" t="s">
        <v>8</v>
      </c>
      <c r="B32" s="105"/>
      <c r="C32" s="106">
        <f>SUM(C28:C31)</f>
        <v>247080</v>
      </c>
      <c r="D32" s="106" t="s">
        <v>8</v>
      </c>
      <c r="E32" s="106">
        <f>SUM(E28:E31)</f>
        <v>247080</v>
      </c>
    </row>
    <row r="33" spans="1:6" s="25" customFormat="1" ht="8.25" customHeight="1">
      <c r="A33" s="9"/>
      <c r="B33" s="9"/>
      <c r="C33" s="4"/>
      <c r="D33" s="4"/>
      <c r="E33" s="4"/>
    </row>
    <row r="34" spans="1:6" s="24" customFormat="1" ht="15" customHeight="1">
      <c r="A34" s="90" t="s">
        <v>10</v>
      </c>
      <c r="B34" s="1"/>
      <c r="C34" s="2"/>
      <c r="D34" s="1"/>
      <c r="E34" s="2"/>
    </row>
    <row r="35" spans="1:6" s="24" customFormat="1" ht="15" customHeight="1">
      <c r="A35" s="227" t="s">
        <v>207</v>
      </c>
      <c r="B35" s="22"/>
      <c r="C35" s="2"/>
      <c r="D35" s="1" t="s">
        <v>233</v>
      </c>
      <c r="E35" s="2">
        <v>394300</v>
      </c>
    </row>
    <row r="36" spans="1:6" s="24" customFormat="1" ht="12.75" customHeight="1">
      <c r="A36" s="113"/>
      <c r="B36" s="22"/>
      <c r="C36" s="2"/>
      <c r="D36" s="1" t="s">
        <v>238</v>
      </c>
      <c r="E36" s="2">
        <v>-394300</v>
      </c>
    </row>
    <row r="37" spans="1:6" s="24" customFormat="1" ht="16.5" customHeight="1" thickBot="1">
      <c r="A37" s="113" t="s">
        <v>208</v>
      </c>
      <c r="B37" s="22" t="s">
        <v>209</v>
      </c>
      <c r="C37" s="2">
        <v>1162533</v>
      </c>
      <c r="D37" s="1" t="s">
        <v>111</v>
      </c>
      <c r="E37" s="2">
        <v>1162533</v>
      </c>
    </row>
    <row r="38" spans="1:6" s="20" customFormat="1" ht="15" customHeight="1">
      <c r="A38" s="105" t="s">
        <v>8</v>
      </c>
      <c r="B38" s="105"/>
      <c r="C38" s="106">
        <f>SUM(C36:C37)</f>
        <v>1162533</v>
      </c>
      <c r="D38" s="106" t="s">
        <v>8</v>
      </c>
      <c r="E38" s="106">
        <f>SUM(E35:E37)</f>
        <v>1162533</v>
      </c>
    </row>
    <row r="39" spans="1:6" s="20" customFormat="1" ht="11.25" customHeight="1">
      <c r="A39" s="23"/>
      <c r="B39" s="23"/>
      <c r="C39" s="18"/>
      <c r="D39" s="18"/>
      <c r="E39" s="18"/>
    </row>
    <row r="40" spans="1:6" s="24" customFormat="1" ht="14.25" customHeight="1">
      <c r="A40" s="23"/>
      <c r="B40" s="23"/>
      <c r="C40" s="18"/>
      <c r="D40" s="18"/>
      <c r="E40" s="18"/>
      <c r="F40" s="219"/>
    </row>
    <row r="41" spans="1:6" s="24" customFormat="1" ht="14.25" customHeight="1">
      <c r="A41" s="220" t="s">
        <v>189</v>
      </c>
      <c r="B41" s="23"/>
      <c r="C41" s="18"/>
      <c r="D41" s="18"/>
      <c r="E41" s="18"/>
      <c r="F41" s="219"/>
    </row>
    <row r="42" spans="1:6" s="24" customFormat="1" ht="15" customHeight="1" thickBot="1">
      <c r="A42" s="221" t="s">
        <v>187</v>
      </c>
      <c r="B42" s="103" t="s">
        <v>188</v>
      </c>
      <c r="C42" s="95">
        <v>581000</v>
      </c>
      <c r="D42" s="94" t="s">
        <v>111</v>
      </c>
      <c r="E42" s="95">
        <v>581000</v>
      </c>
      <c r="F42" s="219"/>
    </row>
    <row r="43" spans="1:6" s="24" customFormat="1" ht="14.25" customHeight="1">
      <c r="A43" s="105" t="s">
        <v>8</v>
      </c>
      <c r="B43" s="105"/>
      <c r="C43" s="106">
        <f>SUM(C41:C42)</f>
        <v>581000</v>
      </c>
      <c r="D43" s="106" t="s">
        <v>8</v>
      </c>
      <c r="E43" s="106">
        <f t="shared" ref="E43" si="1">SUM(E41:E42)</f>
        <v>581000</v>
      </c>
      <c r="F43" s="120"/>
    </row>
    <row r="44" spans="1:6" s="20" customFormat="1" ht="12" customHeight="1">
      <c r="A44" s="23"/>
      <c r="B44" s="23"/>
      <c r="C44" s="18"/>
      <c r="D44" s="18"/>
      <c r="E44" s="18"/>
    </row>
    <row r="45" spans="1:6" s="20" customFormat="1" ht="30" customHeight="1">
      <c r="A45" s="92" t="s">
        <v>12</v>
      </c>
      <c r="B45" s="23"/>
      <c r="C45" s="18"/>
      <c r="D45" s="18"/>
      <c r="E45" s="18"/>
    </row>
    <row r="46" spans="1:6" s="20" customFormat="1" ht="14.25" customHeight="1">
      <c r="A46" s="103" t="s">
        <v>109</v>
      </c>
      <c r="B46" s="93" t="s">
        <v>110</v>
      </c>
      <c r="C46" s="95">
        <v>136000</v>
      </c>
      <c r="D46" s="94" t="s">
        <v>111</v>
      </c>
      <c r="E46" s="95">
        <v>136000</v>
      </c>
    </row>
    <row r="47" spans="1:6" s="20" customFormat="1" ht="13.5" customHeight="1">
      <c r="A47" s="103" t="s">
        <v>112</v>
      </c>
      <c r="B47" s="93"/>
      <c r="C47" s="95"/>
      <c r="D47" s="94" t="s">
        <v>111</v>
      </c>
      <c r="E47" s="95">
        <v>-97000</v>
      </c>
    </row>
    <row r="48" spans="1:6" s="20" customFormat="1" ht="15" customHeight="1">
      <c r="A48" s="103"/>
      <c r="B48" s="93"/>
      <c r="C48" s="95"/>
      <c r="D48" s="94" t="s">
        <v>223</v>
      </c>
      <c r="E48" s="95">
        <v>76378</v>
      </c>
    </row>
    <row r="49" spans="1:5" s="20" customFormat="1" ht="14.25" customHeight="1" thickBot="1">
      <c r="A49" s="103"/>
      <c r="B49" s="93"/>
      <c r="C49" s="95"/>
      <c r="D49" s="94" t="s">
        <v>224</v>
      </c>
      <c r="E49" s="95">
        <v>20622</v>
      </c>
    </row>
    <row r="50" spans="1:5" s="20" customFormat="1" ht="15" customHeight="1">
      <c r="A50" s="105" t="s">
        <v>8</v>
      </c>
      <c r="B50" s="107"/>
      <c r="C50" s="106">
        <f>SUM(C45:C49)</f>
        <v>136000</v>
      </c>
      <c r="D50" s="106" t="s">
        <v>8</v>
      </c>
      <c r="E50" s="106">
        <f>SUM(E45:E49)</f>
        <v>136000</v>
      </c>
    </row>
    <row r="51" spans="1:5" s="20" customFormat="1" ht="14.25" customHeight="1">
      <c r="A51" s="23"/>
      <c r="B51" s="111"/>
      <c r="C51" s="18"/>
      <c r="D51" s="18"/>
      <c r="E51" s="18"/>
    </row>
    <row r="52" spans="1:5" s="20" customFormat="1" ht="16.5" customHeight="1">
      <c r="A52" s="23" t="s">
        <v>82</v>
      </c>
      <c r="B52" s="111"/>
      <c r="C52" s="18"/>
      <c r="D52" s="18"/>
      <c r="E52" s="18"/>
    </row>
    <row r="53" spans="1:5" s="20" customFormat="1" ht="15" customHeight="1">
      <c r="A53" s="103" t="s">
        <v>190</v>
      </c>
      <c r="B53" s="103"/>
      <c r="C53" s="94"/>
      <c r="D53" s="94" t="s">
        <v>225</v>
      </c>
      <c r="E53" s="95">
        <v>39990</v>
      </c>
    </row>
    <row r="54" spans="1:5" s="20" customFormat="1" ht="15" customHeight="1" thickBot="1">
      <c r="A54" s="103"/>
      <c r="B54" s="103"/>
      <c r="C54" s="94"/>
      <c r="D54" s="94" t="s">
        <v>111</v>
      </c>
      <c r="E54" s="95">
        <v>-39990</v>
      </c>
    </row>
    <row r="55" spans="1:5" s="20" customFormat="1" ht="16.5" customHeight="1">
      <c r="A55" s="105" t="s">
        <v>8</v>
      </c>
      <c r="B55" s="107"/>
      <c r="C55" s="106">
        <f t="shared" ref="C55" si="2">SUM(C52)</f>
        <v>0</v>
      </c>
      <c r="D55" s="106" t="s">
        <v>8</v>
      </c>
      <c r="E55" s="106">
        <f>SUM(E53:E54)</f>
        <v>0</v>
      </c>
    </row>
    <row r="56" spans="1:5" s="20" customFormat="1" ht="12" customHeight="1">
      <c r="A56" s="23"/>
      <c r="B56" s="111"/>
      <c r="C56" s="18"/>
      <c r="D56" s="18"/>
      <c r="E56" s="18"/>
    </row>
    <row r="57" spans="1:5" s="20" customFormat="1" ht="14.25" customHeight="1">
      <c r="A57" s="31" t="s">
        <v>38</v>
      </c>
      <c r="B57" s="9"/>
      <c r="C57" s="4"/>
      <c r="D57" s="4"/>
      <c r="E57" s="4"/>
    </row>
    <row r="58" spans="1:5" s="20" customFormat="1" ht="30.75" customHeight="1">
      <c r="A58" s="12" t="s">
        <v>99</v>
      </c>
      <c r="B58" s="12"/>
      <c r="C58" s="125"/>
      <c r="D58" s="86" t="s">
        <v>81</v>
      </c>
      <c r="E58" s="4"/>
    </row>
    <row r="59" spans="1:5" s="20" customFormat="1" ht="14.25" customHeight="1">
      <c r="A59" s="31"/>
      <c r="B59" s="12"/>
      <c r="C59" s="2"/>
      <c r="D59" s="86" t="s">
        <v>82</v>
      </c>
      <c r="E59" s="2">
        <v>-12307680</v>
      </c>
    </row>
    <row r="60" spans="1:5" s="20" customFormat="1" ht="14.25" customHeight="1">
      <c r="A60" s="31"/>
      <c r="B60" s="12"/>
      <c r="C60" s="2"/>
      <c r="D60" s="86" t="s">
        <v>9</v>
      </c>
      <c r="E60" s="2">
        <v>-51924647</v>
      </c>
    </row>
    <row r="61" spans="1:5" s="20" customFormat="1" ht="14.25" customHeight="1">
      <c r="A61" s="31"/>
      <c r="B61" s="12"/>
      <c r="C61" s="2"/>
      <c r="D61" s="86" t="s">
        <v>83</v>
      </c>
      <c r="E61" s="2">
        <v>-7998276</v>
      </c>
    </row>
    <row r="62" spans="1:5" s="20" customFormat="1" ht="14.25" customHeight="1">
      <c r="A62" s="31"/>
      <c r="B62" s="12"/>
      <c r="C62" s="2"/>
      <c r="D62" s="86" t="s">
        <v>84</v>
      </c>
      <c r="E62" s="2">
        <v>-5254869</v>
      </c>
    </row>
    <row r="63" spans="1:5" s="91" customFormat="1" ht="29.25" customHeight="1">
      <c r="A63" s="12"/>
      <c r="B63" s="12"/>
      <c r="C63" s="2"/>
      <c r="D63" s="86" t="s">
        <v>85</v>
      </c>
      <c r="E63" s="2">
        <v>-6206131</v>
      </c>
    </row>
    <row r="64" spans="1:5" s="118" customFormat="1" ht="13.5" customHeight="1">
      <c r="A64" s="31"/>
      <c r="B64" s="12"/>
      <c r="C64" s="2"/>
      <c r="D64" s="86" t="s">
        <v>86</v>
      </c>
      <c r="E64" s="2">
        <v>-26949000</v>
      </c>
    </row>
    <row r="65" spans="1:5" s="118" customFormat="1" ht="15" customHeight="1">
      <c r="A65" s="12"/>
      <c r="B65" s="12"/>
      <c r="C65" s="2"/>
      <c r="D65" s="86" t="s">
        <v>87</v>
      </c>
      <c r="E65" s="2">
        <v>-21306770</v>
      </c>
    </row>
    <row r="66" spans="1:5" s="118" customFormat="1" ht="15" customHeight="1">
      <c r="A66" s="12"/>
      <c r="B66" s="12"/>
      <c r="C66" s="2"/>
      <c r="D66" s="86" t="s">
        <v>98</v>
      </c>
      <c r="E66" s="2">
        <v>131947373</v>
      </c>
    </row>
    <row r="67" spans="1:5" s="118" customFormat="1" ht="32.25" customHeight="1">
      <c r="A67" s="12" t="s">
        <v>88</v>
      </c>
      <c r="B67" s="12"/>
      <c r="C67" s="2"/>
      <c r="D67" s="86" t="s">
        <v>211</v>
      </c>
      <c r="E67" s="2">
        <v>-400000</v>
      </c>
    </row>
    <row r="68" spans="1:5" s="118" customFormat="1" ht="15" customHeight="1">
      <c r="A68" s="12"/>
      <c r="B68" s="12"/>
      <c r="C68" s="2"/>
      <c r="D68" s="86" t="s">
        <v>212</v>
      </c>
      <c r="E68" s="2">
        <v>400000</v>
      </c>
    </row>
    <row r="69" spans="1:5" s="118" customFormat="1" ht="15" customHeight="1">
      <c r="A69" s="12"/>
      <c r="B69" s="12"/>
      <c r="C69" s="2"/>
      <c r="D69" s="86" t="s">
        <v>210</v>
      </c>
      <c r="E69" s="2">
        <v>400000</v>
      </c>
    </row>
    <row r="70" spans="1:5" s="118" customFormat="1" ht="15" customHeight="1">
      <c r="A70" s="12"/>
      <c r="B70" s="12"/>
      <c r="C70" s="2"/>
      <c r="D70" s="86" t="s">
        <v>212</v>
      </c>
      <c r="E70" s="2">
        <v>-400000</v>
      </c>
    </row>
    <row r="71" spans="1:5" s="118" customFormat="1" ht="18" customHeight="1">
      <c r="A71" s="104" t="s">
        <v>191</v>
      </c>
      <c r="B71" s="222"/>
      <c r="C71" s="223"/>
      <c r="D71" s="113" t="s">
        <v>210</v>
      </c>
      <c r="E71" s="21">
        <v>9990353</v>
      </c>
    </row>
    <row r="72" spans="1:5" s="118" customFormat="1" ht="15" customHeight="1">
      <c r="A72" s="104"/>
      <c r="B72" s="222"/>
      <c r="C72" s="223"/>
      <c r="D72" s="113" t="s">
        <v>226</v>
      </c>
      <c r="E72" s="21">
        <v>-9990353</v>
      </c>
    </row>
    <row r="73" spans="1:5" s="118" customFormat="1" ht="16.5" customHeight="1">
      <c r="A73" s="104" t="s">
        <v>213</v>
      </c>
      <c r="B73" s="22" t="s">
        <v>228</v>
      </c>
      <c r="C73" s="21">
        <v>3000000</v>
      </c>
      <c r="D73" s="22" t="s">
        <v>229</v>
      </c>
      <c r="E73" s="21">
        <v>3000000</v>
      </c>
    </row>
    <row r="74" spans="1:5" s="118" customFormat="1" ht="14.25" customHeight="1">
      <c r="A74" s="1" t="s">
        <v>199</v>
      </c>
      <c r="B74" s="22" t="s">
        <v>228</v>
      </c>
      <c r="C74" s="2">
        <v>1500000</v>
      </c>
      <c r="D74" s="22" t="s">
        <v>229</v>
      </c>
      <c r="E74" s="2">
        <v>1500000</v>
      </c>
    </row>
    <row r="75" spans="1:5" s="118" customFormat="1" ht="17.25" customHeight="1">
      <c r="A75" s="1" t="s">
        <v>192</v>
      </c>
      <c r="B75" s="22" t="s">
        <v>228</v>
      </c>
      <c r="C75" s="2">
        <v>3200000</v>
      </c>
      <c r="D75" s="22" t="s">
        <v>229</v>
      </c>
      <c r="E75" s="2">
        <v>3200000</v>
      </c>
    </row>
    <row r="76" spans="1:5" s="118" customFormat="1" ht="15" customHeight="1">
      <c r="A76" s="225" t="s">
        <v>214</v>
      </c>
      <c r="B76" s="1"/>
      <c r="C76" s="224"/>
      <c r="D76" s="1" t="s">
        <v>111</v>
      </c>
      <c r="E76" s="2">
        <v>-434810</v>
      </c>
    </row>
    <row r="77" spans="1:5" s="118" customFormat="1" ht="15" customHeight="1">
      <c r="A77" s="1"/>
      <c r="B77" s="1"/>
      <c r="C77" s="224"/>
      <c r="D77" s="1" t="s">
        <v>193</v>
      </c>
      <c r="E77" s="2">
        <v>434810</v>
      </c>
    </row>
    <row r="78" spans="1:5" s="118" customFormat="1" ht="15" customHeight="1">
      <c r="A78" s="225" t="s">
        <v>215</v>
      </c>
      <c r="B78" s="1"/>
      <c r="C78" s="224"/>
      <c r="D78" s="1" t="s">
        <v>111</v>
      </c>
      <c r="E78" s="2">
        <v>-190577</v>
      </c>
    </row>
    <row r="79" spans="1:5" s="118" customFormat="1" ht="15" customHeight="1">
      <c r="A79" s="9"/>
      <c r="B79" s="9"/>
      <c r="C79" s="4"/>
      <c r="D79" s="1" t="s">
        <v>193</v>
      </c>
      <c r="E79" s="2">
        <v>190577</v>
      </c>
    </row>
    <row r="80" spans="1:5" s="118" customFormat="1" ht="29.25" customHeight="1">
      <c r="A80" s="225" t="s">
        <v>200</v>
      </c>
      <c r="B80" s="1" t="s">
        <v>188</v>
      </c>
      <c r="C80" s="2">
        <v>5705997</v>
      </c>
      <c r="D80" s="1" t="s">
        <v>111</v>
      </c>
      <c r="E80" s="2">
        <v>5705997</v>
      </c>
    </row>
    <row r="81" spans="1:5" s="118" customFormat="1" ht="15" customHeight="1">
      <c r="A81" s="1" t="s">
        <v>227</v>
      </c>
      <c r="B81" s="1"/>
      <c r="C81" s="2"/>
      <c r="D81" s="1" t="s">
        <v>154</v>
      </c>
      <c r="E81" s="2">
        <v>130929</v>
      </c>
    </row>
    <row r="82" spans="1:5" s="118" customFormat="1" ht="15" customHeight="1">
      <c r="A82" s="1"/>
      <c r="B82" s="1"/>
      <c r="C82" s="224"/>
      <c r="D82" s="1" t="s">
        <v>155</v>
      </c>
      <c r="E82" s="2">
        <v>-12070</v>
      </c>
    </row>
    <row r="83" spans="1:5" s="118" customFormat="1" ht="15" customHeight="1">
      <c r="A83" s="1"/>
      <c r="B83" s="1"/>
      <c r="C83" s="224"/>
      <c r="D83" s="1" t="s">
        <v>111</v>
      </c>
      <c r="E83" s="2">
        <v>-118859</v>
      </c>
    </row>
    <row r="84" spans="1:5" s="118" customFormat="1" ht="15" customHeight="1">
      <c r="A84" s="1" t="s">
        <v>194</v>
      </c>
      <c r="B84" s="1"/>
      <c r="C84" s="224"/>
      <c r="D84" s="1" t="s">
        <v>111</v>
      </c>
      <c r="E84" s="2">
        <v>2528900</v>
      </c>
    </row>
    <row r="85" spans="1:5" s="118" customFormat="1" ht="15" customHeight="1">
      <c r="A85" s="1"/>
      <c r="B85" s="1"/>
      <c r="C85" s="2"/>
      <c r="D85" s="1" t="s">
        <v>195</v>
      </c>
      <c r="E85" s="2">
        <v>-2528900</v>
      </c>
    </row>
    <row r="86" spans="1:5" s="118" customFormat="1" ht="15" customHeight="1">
      <c r="A86" s="226" t="s">
        <v>231</v>
      </c>
      <c r="B86" s="1"/>
      <c r="C86" s="224"/>
      <c r="D86" s="1" t="s">
        <v>111</v>
      </c>
      <c r="E86" s="2">
        <v>250000</v>
      </c>
    </row>
    <row r="87" spans="1:5" s="118" customFormat="1" ht="15" customHeight="1">
      <c r="A87" s="1"/>
      <c r="B87" s="1"/>
      <c r="C87" s="224"/>
      <c r="D87" s="1" t="s">
        <v>195</v>
      </c>
      <c r="E87" s="2">
        <v>-250000</v>
      </c>
    </row>
    <row r="88" spans="1:5" s="118" customFormat="1" ht="15" customHeight="1">
      <c r="A88" s="1" t="s">
        <v>232</v>
      </c>
      <c r="B88" s="1"/>
      <c r="C88" s="224"/>
      <c r="D88" s="1" t="s">
        <v>111</v>
      </c>
      <c r="E88" s="2">
        <v>76200</v>
      </c>
    </row>
    <row r="89" spans="1:5" s="118" customFormat="1" ht="15" customHeight="1">
      <c r="A89" s="1"/>
      <c r="B89" s="1"/>
      <c r="C89" s="224"/>
      <c r="D89" s="1" t="s">
        <v>195</v>
      </c>
      <c r="E89" s="2">
        <v>-76200</v>
      </c>
    </row>
    <row r="90" spans="1:5" s="118" customFormat="1" ht="15" customHeight="1">
      <c r="A90" s="1" t="s">
        <v>201</v>
      </c>
      <c r="B90" s="22" t="s">
        <v>228</v>
      </c>
      <c r="C90" s="2">
        <v>500000</v>
      </c>
      <c r="D90" s="22" t="s">
        <v>229</v>
      </c>
      <c r="E90" s="2">
        <v>500000</v>
      </c>
    </row>
    <row r="91" spans="1:5" s="118" customFormat="1" ht="31.5" customHeight="1">
      <c r="A91" s="1" t="s">
        <v>202</v>
      </c>
      <c r="B91" s="1" t="s">
        <v>230</v>
      </c>
      <c r="C91" s="2">
        <v>3991800</v>
      </c>
      <c r="D91" s="1" t="s">
        <v>154</v>
      </c>
      <c r="E91" s="2">
        <v>939759</v>
      </c>
    </row>
    <row r="92" spans="1:5" s="118" customFormat="1" ht="15" customHeight="1">
      <c r="A92" s="1"/>
      <c r="B92" s="1"/>
      <c r="C92" s="224"/>
      <c r="D92" s="1" t="s">
        <v>155</v>
      </c>
      <c r="E92" s="2">
        <v>122168</v>
      </c>
    </row>
    <row r="93" spans="1:5" s="118" customFormat="1" ht="15" customHeight="1">
      <c r="A93" s="9"/>
      <c r="B93" s="9"/>
      <c r="C93" s="4"/>
      <c r="D93" s="12" t="s">
        <v>111</v>
      </c>
      <c r="E93" s="2">
        <v>2929873</v>
      </c>
    </row>
    <row r="94" spans="1:5" s="118" customFormat="1" ht="29.25" customHeight="1">
      <c r="A94" s="1" t="s">
        <v>239</v>
      </c>
      <c r="B94" s="1"/>
      <c r="C94" s="224"/>
      <c r="D94" s="1" t="s">
        <v>240</v>
      </c>
      <c r="E94" s="2">
        <v>100000</v>
      </c>
    </row>
    <row r="95" spans="1:5" s="118" customFormat="1" ht="15" customHeight="1">
      <c r="A95" s="1"/>
      <c r="B95" s="1"/>
      <c r="C95" s="2"/>
      <c r="D95" s="1" t="s">
        <v>195</v>
      </c>
      <c r="E95" s="2">
        <v>-100000</v>
      </c>
    </row>
    <row r="96" spans="1:5" s="118" customFormat="1" ht="15" customHeight="1">
      <c r="A96" s="1" t="s">
        <v>196</v>
      </c>
      <c r="B96" s="1"/>
      <c r="C96" s="224"/>
      <c r="D96" s="1" t="s">
        <v>197</v>
      </c>
      <c r="E96" s="2"/>
    </row>
    <row r="97" spans="1:5" s="118" customFormat="1" ht="15" customHeight="1">
      <c r="A97" s="1"/>
      <c r="B97" s="1"/>
      <c r="C97" s="224"/>
      <c r="D97" s="1" t="s">
        <v>34</v>
      </c>
      <c r="E97" s="2">
        <v>60000</v>
      </c>
    </row>
    <row r="98" spans="1:5" s="118" customFormat="1" ht="15" customHeight="1" thickBot="1">
      <c r="A98" s="1"/>
      <c r="B98" s="1"/>
      <c r="C98" s="224"/>
      <c r="D98" s="1" t="s">
        <v>198</v>
      </c>
      <c r="E98" s="2">
        <v>-60000</v>
      </c>
    </row>
    <row r="99" spans="1:5" s="20" customFormat="1" ht="17.25" customHeight="1" thickBot="1">
      <c r="A99" s="105" t="s">
        <v>8</v>
      </c>
      <c r="B99" s="126"/>
      <c r="C99" s="106">
        <f>SUM(C58:C98)</f>
        <v>17897797</v>
      </c>
      <c r="D99" s="106" t="s">
        <v>8</v>
      </c>
      <c r="E99" s="106">
        <f>SUM(E58:E98)</f>
        <v>17897797</v>
      </c>
    </row>
    <row r="100" spans="1:5" s="26" customFormat="1" ht="20.25" customHeight="1" thickTop="1" thickBot="1">
      <c r="A100" s="109" t="s">
        <v>13</v>
      </c>
      <c r="B100" s="127"/>
      <c r="C100" s="110">
        <f>SUM(C11+C16+C25+C32+C38+C43+C50+C55+C99)</f>
        <v>20992872</v>
      </c>
      <c r="D100" s="110" t="s">
        <v>79</v>
      </c>
      <c r="E100" s="110">
        <f>SUM(E11+E16+E25+E32+E38+E43+E50+E55+E99)</f>
        <v>20992872</v>
      </c>
    </row>
    <row r="101" spans="1:5" ht="16.5" customHeight="1" thickTop="1">
      <c r="A101" s="32"/>
      <c r="B101" s="32"/>
      <c r="C101" s="33"/>
      <c r="D101" s="32"/>
      <c r="E101" s="108"/>
    </row>
    <row r="102" spans="1:5" ht="16.5" customHeight="1">
      <c r="A102" s="32"/>
      <c r="B102" s="32"/>
      <c r="C102" s="33"/>
      <c r="D102" s="32"/>
      <c r="E102" s="33"/>
    </row>
    <row r="103" spans="1:5" ht="16.5" customHeight="1">
      <c r="E103" s="33"/>
    </row>
  </sheetData>
  <mergeCells count="5">
    <mergeCell ref="A1:E1"/>
    <mergeCell ref="D2:E2"/>
    <mergeCell ref="A3:A4"/>
    <mergeCell ref="C3:C4"/>
    <mergeCell ref="E3:E4"/>
  </mergeCells>
  <phoneticPr fontId="0" type="noConversion"/>
  <pageMargins left="0.74803149606299213" right="0.74803149606299213" top="0.98425196850393704" bottom="0.83333333333333337" header="0.51181102362204722" footer="0.51181102362204722"/>
  <pageSetup paperSize="9" scale="80" orientation="landscape" r:id="rId1"/>
  <headerFooter alignWithMargins="0">
    <oddHeader xml:space="preserve">&amp;RA Pü/23-2/2023. sz. előterjesztés 2. sz. melléklete  
A 8/2023. (II.24.) önkormányzati rendelet 8.1 melléklete 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view="pageLayout" workbookViewId="0">
      <selection activeCell="A21" sqref="A21:A25"/>
    </sheetView>
  </sheetViews>
  <sheetFormatPr defaultRowHeight="15.75"/>
  <cols>
    <col min="1" max="1" width="43.7109375" style="57" customWidth="1"/>
    <col min="2" max="2" width="18.85546875" style="57" customWidth="1"/>
    <col min="3" max="3" width="17.140625" style="57" customWidth="1"/>
    <col min="4" max="4" width="16.85546875" style="57" customWidth="1"/>
    <col min="5" max="5" width="17.140625" style="57" customWidth="1"/>
    <col min="6" max="6" width="17.7109375" style="59" customWidth="1"/>
    <col min="7" max="7" width="18" style="59" customWidth="1"/>
    <col min="8" max="8" width="17.42578125" style="59" customWidth="1"/>
    <col min="9" max="16384" width="9.140625" style="57"/>
  </cols>
  <sheetData>
    <row r="1" spans="1:8" ht="42.75" customHeight="1">
      <c r="A1" s="54" t="s">
        <v>21</v>
      </c>
      <c r="B1" s="55" t="s">
        <v>60</v>
      </c>
      <c r="C1" s="55" t="s">
        <v>36</v>
      </c>
      <c r="D1" s="55" t="s">
        <v>22</v>
      </c>
      <c r="E1" s="56" t="s">
        <v>23</v>
      </c>
      <c r="F1" s="55" t="s">
        <v>24</v>
      </c>
      <c r="G1" s="55" t="s">
        <v>25</v>
      </c>
      <c r="H1" s="55" t="s">
        <v>37</v>
      </c>
    </row>
    <row r="2" spans="1:8" ht="17.25" customHeight="1">
      <c r="A2" s="58" t="s">
        <v>26</v>
      </c>
      <c r="B2" s="59"/>
      <c r="C2" s="59" t="s">
        <v>27</v>
      </c>
      <c r="D2" s="59"/>
      <c r="E2" s="60"/>
    </row>
    <row r="3" spans="1:8" ht="15" customHeight="1">
      <c r="A3" s="61" t="s">
        <v>28</v>
      </c>
      <c r="B3" s="62"/>
      <c r="C3" s="59"/>
      <c r="D3" s="59"/>
      <c r="E3" s="60"/>
    </row>
    <row r="4" spans="1:8" ht="13.5" customHeight="1">
      <c r="A4" s="62" t="s">
        <v>41</v>
      </c>
      <c r="B4" s="63">
        <v>562455963</v>
      </c>
      <c r="C4" s="63">
        <v>562915963</v>
      </c>
      <c r="D4" s="63">
        <v>569399940</v>
      </c>
      <c r="E4" s="64"/>
      <c r="F4" s="64"/>
      <c r="G4" s="63"/>
      <c r="H4" s="63"/>
    </row>
    <row r="5" spans="1:8" ht="14.25" customHeight="1">
      <c r="A5" s="62" t="s">
        <v>42</v>
      </c>
      <c r="B5" s="63">
        <v>178700000</v>
      </c>
      <c r="C5" s="63">
        <v>178700000</v>
      </c>
      <c r="D5" s="63">
        <v>178700000</v>
      </c>
      <c r="E5" s="64"/>
      <c r="F5" s="64"/>
      <c r="G5" s="63"/>
      <c r="H5" s="63"/>
    </row>
    <row r="6" spans="1:8" ht="14.25" customHeight="1">
      <c r="A6" s="62" t="s">
        <v>43</v>
      </c>
      <c r="B6" s="63">
        <v>10000000</v>
      </c>
      <c r="C6" s="63">
        <v>10000000</v>
      </c>
      <c r="D6" s="63">
        <v>10000000</v>
      </c>
      <c r="E6" s="64"/>
      <c r="F6" s="64"/>
      <c r="G6" s="63"/>
      <c r="H6" s="63"/>
    </row>
    <row r="7" spans="1:8" ht="13.5" customHeight="1">
      <c r="A7" s="62" t="s">
        <v>40</v>
      </c>
      <c r="B7" s="63">
        <v>1250000000</v>
      </c>
      <c r="C7" s="63">
        <v>1250010200</v>
      </c>
      <c r="D7" s="63">
        <v>1250610600</v>
      </c>
      <c r="E7" s="64"/>
      <c r="F7" s="64"/>
      <c r="G7" s="63"/>
      <c r="H7" s="63"/>
    </row>
    <row r="8" spans="1:8" ht="28.5" customHeight="1">
      <c r="A8" s="65" t="s">
        <v>44</v>
      </c>
      <c r="B8" s="63">
        <v>1813813132</v>
      </c>
      <c r="C8" s="63">
        <v>1961011755</v>
      </c>
      <c r="D8" s="63">
        <v>1989528821</v>
      </c>
      <c r="E8" s="64"/>
      <c r="F8" s="64"/>
      <c r="G8" s="63"/>
      <c r="H8" s="63"/>
    </row>
    <row r="9" spans="1:8">
      <c r="A9" s="62" t="s">
        <v>45</v>
      </c>
      <c r="B9" s="63">
        <v>212000000</v>
      </c>
      <c r="C9" s="63">
        <v>212000000</v>
      </c>
      <c r="D9" s="63">
        <v>212000000</v>
      </c>
      <c r="E9" s="64"/>
      <c r="F9" s="64"/>
      <c r="G9" s="63"/>
      <c r="H9" s="63"/>
    </row>
    <row r="10" spans="1:8">
      <c r="A10" s="65" t="s">
        <v>46</v>
      </c>
      <c r="B10" s="63">
        <v>722843517</v>
      </c>
      <c r="C10" s="63">
        <v>767955734</v>
      </c>
      <c r="D10" s="63">
        <v>781644601</v>
      </c>
      <c r="E10" s="64"/>
      <c r="F10" s="64"/>
      <c r="G10" s="63"/>
      <c r="H10" s="63"/>
    </row>
    <row r="11" spans="1:8" ht="31.5">
      <c r="A11" s="65" t="s">
        <v>47</v>
      </c>
      <c r="B11" s="63">
        <v>0</v>
      </c>
      <c r="C11" s="63">
        <v>0</v>
      </c>
      <c r="D11" s="63"/>
      <c r="E11" s="64"/>
      <c r="F11" s="64"/>
      <c r="G11" s="63"/>
      <c r="H11" s="63"/>
    </row>
    <row r="12" spans="1:8">
      <c r="A12" s="62" t="s">
        <v>48</v>
      </c>
      <c r="B12" s="63">
        <v>7000000</v>
      </c>
      <c r="C12" s="63">
        <v>7000000</v>
      </c>
      <c r="D12" s="63">
        <v>15200000</v>
      </c>
      <c r="E12" s="64"/>
      <c r="F12" s="64"/>
      <c r="G12" s="64"/>
      <c r="H12" s="63"/>
    </row>
    <row r="13" spans="1:8">
      <c r="A13" s="62" t="s">
        <v>216</v>
      </c>
      <c r="B13" s="63">
        <v>400000000</v>
      </c>
      <c r="C13" s="63">
        <v>400000000</v>
      </c>
      <c r="D13" s="63">
        <v>400000000</v>
      </c>
      <c r="E13" s="64"/>
      <c r="F13" s="64"/>
      <c r="G13" s="64"/>
      <c r="H13" s="63"/>
    </row>
    <row r="14" spans="1:8" ht="18.75" customHeight="1">
      <c r="A14" s="88" t="s">
        <v>217</v>
      </c>
      <c r="B14" s="63">
        <v>59484025</v>
      </c>
      <c r="C14" s="63">
        <v>59484025</v>
      </c>
      <c r="D14" s="63">
        <v>59484025</v>
      </c>
      <c r="E14" s="64"/>
      <c r="F14" s="64"/>
      <c r="G14" s="64"/>
      <c r="H14" s="63"/>
    </row>
    <row r="15" spans="1:8" ht="30" customHeight="1">
      <c r="A15" s="65" t="s">
        <v>218</v>
      </c>
      <c r="B15" s="63">
        <v>0</v>
      </c>
      <c r="C15" s="63">
        <v>0</v>
      </c>
      <c r="D15" s="63">
        <v>223549896</v>
      </c>
      <c r="E15" s="64"/>
      <c r="F15" s="64"/>
      <c r="G15" s="63"/>
      <c r="H15" s="63"/>
    </row>
    <row r="16" spans="1:8" s="69" customFormat="1" ht="15" customHeight="1">
      <c r="A16" s="228" t="s">
        <v>219</v>
      </c>
      <c r="B16" s="67">
        <f t="shared" ref="B16:G16" si="0">SUM(B4:B15)</f>
        <v>5216296637</v>
      </c>
      <c r="C16" s="67">
        <f t="shared" si="0"/>
        <v>5409077677</v>
      </c>
      <c r="D16" s="67">
        <f t="shared" si="0"/>
        <v>5690117883</v>
      </c>
      <c r="E16" s="67">
        <f t="shared" si="0"/>
        <v>0</v>
      </c>
      <c r="F16" s="67">
        <f t="shared" si="0"/>
        <v>0</v>
      </c>
      <c r="G16" s="67">
        <f t="shared" si="0"/>
        <v>0</v>
      </c>
      <c r="H16" s="67"/>
    </row>
    <row r="17" spans="1:8" s="69" customFormat="1" ht="14.25" customHeight="1">
      <c r="A17" s="66"/>
      <c r="B17" s="67"/>
      <c r="C17" s="67"/>
      <c r="D17" s="67"/>
      <c r="E17" s="68"/>
      <c r="F17" s="64"/>
      <c r="G17" s="67"/>
      <c r="H17" s="67"/>
    </row>
    <row r="18" spans="1:8" ht="14.25" customHeight="1">
      <c r="A18" s="61" t="s">
        <v>29</v>
      </c>
      <c r="B18" s="67">
        <v>163000000</v>
      </c>
      <c r="C18" s="67">
        <v>163000000</v>
      </c>
      <c r="D18" s="67">
        <v>163000000</v>
      </c>
      <c r="E18" s="67"/>
      <c r="F18" s="67"/>
      <c r="G18" s="116"/>
      <c r="H18" s="63"/>
    </row>
    <row r="19" spans="1:8" ht="15" customHeight="1">
      <c r="A19" s="71" t="s">
        <v>30</v>
      </c>
      <c r="B19" s="73">
        <f t="shared" ref="B19:H19" si="1">SUM(B16:B18)</f>
        <v>5379296637</v>
      </c>
      <c r="C19" s="73">
        <f t="shared" si="1"/>
        <v>5572077677</v>
      </c>
      <c r="D19" s="73">
        <f t="shared" si="1"/>
        <v>5853117883</v>
      </c>
      <c r="E19" s="72">
        <f t="shared" si="1"/>
        <v>0</v>
      </c>
      <c r="F19" s="72">
        <f t="shared" si="1"/>
        <v>0</v>
      </c>
      <c r="G19" s="73">
        <f t="shared" ref="G19" si="2">SUM(G16:G18)</f>
        <v>0</v>
      </c>
      <c r="H19" s="73">
        <f t="shared" si="1"/>
        <v>0</v>
      </c>
    </row>
    <row r="20" spans="1:8" ht="12.75" customHeight="1">
      <c r="A20" s="59"/>
      <c r="B20" s="70"/>
      <c r="C20" s="70"/>
      <c r="D20" s="70"/>
      <c r="E20" s="74"/>
      <c r="F20" s="70"/>
      <c r="G20" s="70"/>
      <c r="H20" s="70"/>
    </row>
    <row r="21" spans="1:8" ht="15" customHeight="1">
      <c r="A21" s="58" t="s">
        <v>31</v>
      </c>
      <c r="B21" s="70"/>
      <c r="C21" s="70"/>
      <c r="D21" s="70"/>
      <c r="E21" s="74"/>
      <c r="F21" s="70"/>
      <c r="G21" s="70"/>
      <c r="H21" s="70"/>
    </row>
    <row r="22" spans="1:8" ht="15" customHeight="1">
      <c r="A22" s="61" t="s">
        <v>28</v>
      </c>
      <c r="B22" s="70"/>
      <c r="C22" s="70"/>
      <c r="D22" s="70"/>
      <c r="E22" s="74"/>
      <c r="F22" s="70"/>
      <c r="G22" s="70"/>
      <c r="H22" s="70"/>
    </row>
    <row r="23" spans="1:8" ht="15" customHeight="1">
      <c r="A23" s="62" t="s">
        <v>49</v>
      </c>
      <c r="B23" s="63">
        <v>2227957128</v>
      </c>
      <c r="C23" s="63">
        <v>2377057424</v>
      </c>
      <c r="D23" s="63">
        <v>2299010444</v>
      </c>
      <c r="E23" s="64"/>
      <c r="F23" s="64"/>
      <c r="G23" s="63"/>
      <c r="H23" s="63"/>
    </row>
    <row r="24" spans="1:8">
      <c r="A24" s="62" t="s">
        <v>50</v>
      </c>
      <c r="B24" s="63">
        <v>271453048</v>
      </c>
      <c r="C24" s="63">
        <v>290302703</v>
      </c>
      <c r="D24" s="63">
        <v>296408714</v>
      </c>
      <c r="E24" s="64"/>
      <c r="F24" s="64"/>
      <c r="G24" s="63"/>
      <c r="H24" s="63"/>
    </row>
    <row r="25" spans="1:8">
      <c r="A25" s="62" t="s">
        <v>51</v>
      </c>
      <c r="B25" s="63">
        <v>44800000</v>
      </c>
      <c r="C25" s="63">
        <v>44800000</v>
      </c>
      <c r="D25" s="63">
        <v>41844900</v>
      </c>
      <c r="E25" s="64"/>
      <c r="F25" s="64"/>
      <c r="G25" s="63"/>
      <c r="H25" s="63"/>
    </row>
    <row r="26" spans="1:8">
      <c r="A26" s="62" t="s">
        <v>52</v>
      </c>
      <c r="B26" s="63">
        <v>1916697446</v>
      </c>
      <c r="C26" s="63">
        <v>1935559354</v>
      </c>
      <c r="D26" s="63">
        <v>2031495378</v>
      </c>
      <c r="E26" s="64"/>
      <c r="F26" s="64"/>
      <c r="G26" s="63"/>
      <c r="H26" s="63"/>
    </row>
    <row r="27" spans="1:8">
      <c r="A27" s="89" t="s">
        <v>53</v>
      </c>
      <c r="B27" s="63">
        <v>228885015</v>
      </c>
      <c r="C27" s="63">
        <v>233614263</v>
      </c>
      <c r="D27" s="63">
        <v>246303938</v>
      </c>
      <c r="E27" s="64"/>
      <c r="F27" s="64"/>
      <c r="G27" s="63"/>
      <c r="H27" s="63"/>
    </row>
    <row r="28" spans="1:8">
      <c r="A28" s="89" t="s">
        <v>54</v>
      </c>
      <c r="B28" s="63">
        <v>243000000</v>
      </c>
      <c r="C28" s="63">
        <v>244239933</v>
      </c>
      <c r="D28" s="63">
        <v>470938677</v>
      </c>
      <c r="E28" s="64"/>
      <c r="F28" s="64"/>
      <c r="G28" s="63"/>
      <c r="H28" s="63"/>
    </row>
    <row r="29" spans="1:8">
      <c r="A29" s="89" t="s">
        <v>55</v>
      </c>
      <c r="B29" s="63">
        <v>0</v>
      </c>
      <c r="C29" s="63">
        <v>0</v>
      </c>
      <c r="D29" s="63">
        <v>12411832</v>
      </c>
      <c r="E29" s="64"/>
      <c r="F29" s="64"/>
      <c r="G29" s="63"/>
      <c r="H29" s="63"/>
    </row>
    <row r="30" spans="1:8">
      <c r="A30" s="89" t="s">
        <v>56</v>
      </c>
      <c r="B30" s="63">
        <v>5000000</v>
      </c>
      <c r="C30" s="63">
        <v>5000000</v>
      </c>
      <c r="D30" s="63">
        <v>13200000</v>
      </c>
      <c r="E30" s="64"/>
      <c r="F30" s="64"/>
      <c r="G30" s="64"/>
      <c r="H30" s="63"/>
    </row>
    <row r="31" spans="1:8" ht="15" customHeight="1">
      <c r="A31" s="89" t="s">
        <v>57</v>
      </c>
      <c r="B31" s="63">
        <v>5000000</v>
      </c>
      <c r="C31" s="63">
        <v>5000000</v>
      </c>
      <c r="D31" s="63">
        <v>5000000</v>
      </c>
      <c r="E31" s="64"/>
      <c r="F31" s="64"/>
      <c r="G31" s="64"/>
      <c r="H31" s="63"/>
    </row>
    <row r="32" spans="1:8">
      <c r="A32" s="97" t="s">
        <v>59</v>
      </c>
      <c r="B32" s="63">
        <v>36504000</v>
      </c>
      <c r="C32" s="63">
        <v>36504000</v>
      </c>
      <c r="D32" s="63">
        <v>36504000</v>
      </c>
      <c r="E32" s="63"/>
      <c r="F32" s="63"/>
      <c r="G32" s="63"/>
      <c r="H32" s="63"/>
    </row>
    <row r="33" spans="1:8">
      <c r="A33" s="98" t="s">
        <v>58</v>
      </c>
      <c r="B33" s="63">
        <v>400000000</v>
      </c>
      <c r="C33" s="63">
        <v>400000000</v>
      </c>
      <c r="D33" s="63">
        <v>400000000</v>
      </c>
      <c r="E33" s="63"/>
      <c r="F33" s="63"/>
      <c r="G33" s="63"/>
      <c r="H33" s="63"/>
    </row>
    <row r="34" spans="1:8" ht="15" customHeight="1">
      <c r="A34" s="71" t="s">
        <v>32</v>
      </c>
      <c r="B34" s="70">
        <f t="shared" ref="B34:H34" si="3">SUM(B23:B33)</f>
        <v>5379296637</v>
      </c>
      <c r="C34" s="70">
        <f t="shared" si="3"/>
        <v>5572077677</v>
      </c>
      <c r="D34" s="70">
        <f t="shared" si="3"/>
        <v>5853117883</v>
      </c>
      <c r="E34" s="70">
        <f t="shared" si="3"/>
        <v>0</v>
      </c>
      <c r="F34" s="70">
        <f t="shared" si="3"/>
        <v>0</v>
      </c>
      <c r="G34" s="70">
        <f t="shared" si="3"/>
        <v>0</v>
      </c>
      <c r="H34" s="70">
        <f t="shared" si="3"/>
        <v>0</v>
      </c>
    </row>
    <row r="35" spans="1:8">
      <c r="F35" s="75"/>
      <c r="G35" s="75"/>
      <c r="H35" s="75"/>
    </row>
    <row r="36" spans="1:8">
      <c r="F36" s="75"/>
      <c r="G36" s="75"/>
      <c r="H36" s="75"/>
    </row>
    <row r="37" spans="1:8">
      <c r="F37" s="75"/>
      <c r="G37" s="75"/>
      <c r="H37" s="75"/>
    </row>
    <row r="38" spans="1:8">
      <c r="F38" s="75"/>
      <c r="G38" s="75"/>
      <c r="H38" s="75"/>
    </row>
    <row r="39" spans="1:8">
      <c r="F39" s="75"/>
      <c r="G39" s="75"/>
      <c r="H39" s="75"/>
    </row>
    <row r="40" spans="1:8">
      <c r="F40" s="76"/>
      <c r="G40" s="76"/>
      <c r="H40" s="76"/>
    </row>
  </sheetData>
  <pageMargins left="0.70866141732283472" right="0.70866141732283472" top="0.86614173228346458" bottom="0.48333333333333334" header="0.31496062992125984" footer="0.31496062992125984"/>
  <pageSetup paperSize="9" scale="80" orientation="landscape" r:id="rId1"/>
  <headerFooter>
    <oddHeader>&amp;C&amp;"Arial,Félkövér"
Költségvetési előirányzat módosítások (2022.)&amp;R&amp;9A Pü/23-2/2023. sz. előterjesztés 3. melléklete a 8/2023. (II.24.) önkormányzati rendelet 9.1 melléklete adatok Ft-ban</oddHeader>
    <oddFooter>&amp;C&amp;7&amp;Z&amp;F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E15"/>
  <sheetViews>
    <sheetView workbookViewId="0">
      <selection activeCell="A18" sqref="A18"/>
    </sheetView>
  </sheetViews>
  <sheetFormatPr defaultRowHeight="12.75"/>
  <cols>
    <col min="1" max="1" width="20.85546875" customWidth="1"/>
    <col min="2" max="2" width="13.42578125" customWidth="1"/>
    <col min="3" max="3" width="22" customWidth="1"/>
    <col min="4" max="4" width="18.85546875" customWidth="1"/>
    <col min="5" max="5" width="14.85546875" customWidth="1"/>
  </cols>
  <sheetData>
    <row r="1" spans="1:5" ht="15.75">
      <c r="A1" s="119"/>
      <c r="B1" s="239" t="s">
        <v>114</v>
      </c>
      <c r="C1" s="240"/>
      <c r="D1" s="240"/>
      <c r="E1" s="240"/>
    </row>
    <row r="2" spans="1:5" ht="15.75">
      <c r="A2" s="119"/>
      <c r="B2" s="239" t="s">
        <v>78</v>
      </c>
      <c r="C2" s="240"/>
      <c r="D2" s="240"/>
      <c r="E2" s="240"/>
    </row>
    <row r="3" spans="1:5" ht="53.25" customHeight="1">
      <c r="A3" s="241" t="s">
        <v>115</v>
      </c>
      <c r="B3" s="242"/>
      <c r="C3" s="242"/>
      <c r="D3" s="242"/>
      <c r="E3" s="242"/>
    </row>
    <row r="4" spans="1:5" ht="63">
      <c r="A4" s="55" t="s">
        <v>62</v>
      </c>
      <c r="B4" s="55" t="s">
        <v>63</v>
      </c>
      <c r="C4" s="55" t="s">
        <v>64</v>
      </c>
      <c r="D4" s="55" t="s">
        <v>65</v>
      </c>
      <c r="E4" s="55" t="s">
        <v>66</v>
      </c>
    </row>
    <row r="5" spans="1:5" ht="76.5" customHeight="1">
      <c r="A5" s="238" t="s">
        <v>67</v>
      </c>
      <c r="B5" s="238" t="s">
        <v>68</v>
      </c>
      <c r="C5" s="238" t="s">
        <v>69</v>
      </c>
      <c r="D5" s="238" t="s">
        <v>70</v>
      </c>
      <c r="E5" s="238" t="s">
        <v>71</v>
      </c>
    </row>
    <row r="6" spans="1:5" hidden="1">
      <c r="A6" s="238"/>
      <c r="B6" s="238"/>
      <c r="C6" s="238"/>
      <c r="D6" s="238"/>
      <c r="E6" s="238"/>
    </row>
    <row r="7" spans="1:5" ht="84.75" customHeight="1">
      <c r="A7" s="238" t="s">
        <v>72</v>
      </c>
      <c r="B7" s="238" t="s">
        <v>68</v>
      </c>
      <c r="C7" s="238" t="s">
        <v>69</v>
      </c>
      <c r="D7" s="238" t="s">
        <v>70</v>
      </c>
      <c r="E7" s="238" t="s">
        <v>71</v>
      </c>
    </row>
    <row r="8" spans="1:5" ht="1.5" hidden="1" customHeight="1" thickBot="1">
      <c r="A8" s="238"/>
      <c r="B8" s="238"/>
      <c r="C8" s="238"/>
      <c r="D8" s="238"/>
      <c r="E8" s="238"/>
    </row>
    <row r="9" spans="1:5" ht="87.75" customHeight="1">
      <c r="A9" s="238" t="s">
        <v>73</v>
      </c>
      <c r="B9" s="238" t="s">
        <v>68</v>
      </c>
      <c r="C9" s="238" t="s">
        <v>118</v>
      </c>
      <c r="D9" s="238" t="s">
        <v>74</v>
      </c>
      <c r="E9" s="238" t="s">
        <v>75</v>
      </c>
    </row>
    <row r="10" spans="1:5" hidden="1">
      <c r="A10" s="238"/>
      <c r="B10" s="238"/>
      <c r="C10" s="238"/>
      <c r="D10" s="238"/>
      <c r="E10" s="238"/>
    </row>
    <row r="11" spans="1:5" ht="83.25" customHeight="1">
      <c r="A11" s="238" t="s">
        <v>76</v>
      </c>
      <c r="B11" s="238" t="s">
        <v>68</v>
      </c>
      <c r="C11" s="238" t="s">
        <v>69</v>
      </c>
      <c r="D11" s="238" t="s">
        <v>70</v>
      </c>
      <c r="E11" s="238" t="s">
        <v>75</v>
      </c>
    </row>
    <row r="12" spans="1:5" hidden="1">
      <c r="A12" s="238"/>
      <c r="B12" s="238"/>
      <c r="C12" s="238"/>
      <c r="D12" s="238"/>
      <c r="E12" s="238"/>
    </row>
    <row r="13" spans="1:5" ht="84" customHeight="1">
      <c r="A13" s="128" t="s">
        <v>77</v>
      </c>
      <c r="B13" s="128" t="s">
        <v>68</v>
      </c>
      <c r="C13" s="128" t="s">
        <v>69</v>
      </c>
      <c r="D13" s="128" t="s">
        <v>70</v>
      </c>
      <c r="E13" s="128" t="s">
        <v>75</v>
      </c>
    </row>
    <row r="14" spans="1:5" ht="102.75" customHeight="1">
      <c r="A14" s="238" t="s">
        <v>119</v>
      </c>
      <c r="B14" s="238" t="s">
        <v>116</v>
      </c>
      <c r="C14" s="238" t="s">
        <v>117</v>
      </c>
      <c r="D14" s="238" t="s">
        <v>70</v>
      </c>
      <c r="E14" s="238" t="s">
        <v>71</v>
      </c>
    </row>
    <row r="15" spans="1:5">
      <c r="A15" s="238"/>
      <c r="B15" s="238"/>
      <c r="C15" s="238"/>
      <c r="D15" s="238"/>
      <c r="E15" s="238"/>
    </row>
  </sheetData>
  <mergeCells count="28">
    <mergeCell ref="B1:E1"/>
    <mergeCell ref="B2:E2"/>
    <mergeCell ref="A3:E3"/>
    <mergeCell ref="A9:A10"/>
    <mergeCell ref="B9:B10"/>
    <mergeCell ref="C9:C10"/>
    <mergeCell ref="D9:D10"/>
    <mergeCell ref="E9:E10"/>
    <mergeCell ref="D11:D12"/>
    <mergeCell ref="E11:E12"/>
    <mergeCell ref="A5:A6"/>
    <mergeCell ref="B5:B6"/>
    <mergeCell ref="C5:C6"/>
    <mergeCell ref="D5:D6"/>
    <mergeCell ref="E5:E6"/>
    <mergeCell ref="A7:A8"/>
    <mergeCell ref="B7:B8"/>
    <mergeCell ref="C7:C8"/>
    <mergeCell ref="D7:D8"/>
    <mergeCell ref="E7:E8"/>
    <mergeCell ref="A11:A12"/>
    <mergeCell ref="B11:B12"/>
    <mergeCell ref="C11:C12"/>
    <mergeCell ref="A14:A15"/>
    <mergeCell ref="B14:B15"/>
    <mergeCell ref="C14:C15"/>
    <mergeCell ref="D14:D15"/>
    <mergeCell ref="E14:E15"/>
  </mergeCells>
  <pageMargins left="0.78740157480314965" right="0.5118110236220472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Y100"/>
  <sheetViews>
    <sheetView view="pageLayout" zoomScale="82" zoomScaleSheetLayoutView="100" zoomScalePageLayoutView="82" workbookViewId="0">
      <selection activeCell="H10" sqref="H10"/>
    </sheetView>
  </sheetViews>
  <sheetFormatPr defaultRowHeight="12.75"/>
  <cols>
    <col min="1" max="1" width="46" style="129" customWidth="1"/>
    <col min="2" max="2" width="9.85546875" style="129" customWidth="1"/>
    <col min="3" max="3" width="11.85546875" style="129" customWidth="1"/>
    <col min="4" max="4" width="11.7109375" style="129" customWidth="1"/>
    <col min="5" max="5" width="14.140625" style="129" customWidth="1"/>
    <col min="6" max="6" width="12.42578125" style="129" customWidth="1"/>
    <col min="7" max="7" width="12.28515625" style="129" customWidth="1"/>
    <col min="8" max="8" width="37.28515625" style="129" customWidth="1"/>
    <col min="9" max="9" width="21" style="129" customWidth="1"/>
    <col min="10" max="16384" width="9.140625" style="129"/>
  </cols>
  <sheetData>
    <row r="1" spans="1:25" ht="13.5" thickBot="1"/>
    <row r="2" spans="1:25">
      <c r="A2" s="130" t="s">
        <v>0</v>
      </c>
      <c r="B2" s="243" t="s">
        <v>120</v>
      </c>
      <c r="C2" s="243"/>
      <c r="D2" s="243" t="s">
        <v>121</v>
      </c>
      <c r="E2" s="243"/>
      <c r="F2" s="131" t="s">
        <v>122</v>
      </c>
      <c r="G2" s="131" t="s">
        <v>123</v>
      </c>
      <c r="H2" s="243" t="s">
        <v>124</v>
      </c>
      <c r="I2" s="244"/>
      <c r="J2" s="132"/>
      <c r="K2" s="132"/>
      <c r="L2" s="132"/>
      <c r="M2" s="132"/>
      <c r="N2" s="132"/>
      <c r="O2" s="132"/>
      <c r="P2" s="132"/>
      <c r="Q2" s="132"/>
      <c r="R2" s="133"/>
      <c r="S2" s="133"/>
      <c r="T2" s="133"/>
      <c r="U2" s="133"/>
      <c r="V2" s="133"/>
      <c r="W2" s="133"/>
      <c r="X2" s="133"/>
      <c r="Y2" s="133"/>
    </row>
    <row r="3" spans="1:25">
      <c r="A3" s="134" t="s">
        <v>125</v>
      </c>
      <c r="B3" s="135" t="s">
        <v>126</v>
      </c>
      <c r="C3" s="135" t="s">
        <v>127</v>
      </c>
      <c r="D3" s="135" t="s">
        <v>128</v>
      </c>
      <c r="E3" s="135" t="s">
        <v>129</v>
      </c>
      <c r="F3" s="135"/>
      <c r="G3" s="135"/>
      <c r="H3" s="135" t="s">
        <v>0</v>
      </c>
      <c r="I3" s="136" t="s">
        <v>3</v>
      </c>
      <c r="J3" s="132"/>
      <c r="K3" s="132"/>
      <c r="L3" s="132"/>
      <c r="M3" s="132"/>
      <c r="N3" s="132"/>
      <c r="O3" s="132"/>
      <c r="P3" s="132"/>
      <c r="Q3" s="132"/>
      <c r="R3" s="133"/>
      <c r="S3" s="133"/>
      <c r="T3" s="133"/>
      <c r="U3" s="133"/>
      <c r="V3" s="133"/>
      <c r="W3" s="133"/>
      <c r="X3" s="133"/>
      <c r="Y3" s="133"/>
    </row>
    <row r="4" spans="1:25" ht="25.5" customHeight="1">
      <c r="A4" s="137" t="s">
        <v>130</v>
      </c>
      <c r="B4" s="138"/>
      <c r="C4" s="139"/>
      <c r="D4" s="139"/>
      <c r="E4" s="139"/>
      <c r="F4" s="139"/>
      <c r="G4" s="139"/>
      <c r="H4" s="138"/>
      <c r="I4" s="140"/>
    </row>
    <row r="5" spans="1:25">
      <c r="A5" s="141"/>
      <c r="B5" s="138"/>
      <c r="C5" s="139">
        <v>13612199</v>
      </c>
      <c r="D5" s="139">
        <v>15798298</v>
      </c>
      <c r="E5" s="139"/>
      <c r="F5" s="139">
        <v>2186099</v>
      </c>
      <c r="G5" s="139">
        <v>319500</v>
      </c>
      <c r="H5" s="138" t="s">
        <v>131</v>
      </c>
      <c r="I5" s="140">
        <v>300000</v>
      </c>
    </row>
    <row r="6" spans="1:25">
      <c r="A6" s="141"/>
      <c r="B6" s="138"/>
      <c r="C6" s="139"/>
      <c r="D6" s="139"/>
      <c r="E6" s="139"/>
      <c r="F6" s="139"/>
      <c r="G6" s="139"/>
      <c r="H6" s="138" t="s">
        <v>132</v>
      </c>
      <c r="I6" s="140">
        <v>19500</v>
      </c>
    </row>
    <row r="7" spans="1:25" ht="13.5" thickBot="1">
      <c r="A7" s="141"/>
      <c r="B7" s="138"/>
      <c r="C7" s="139"/>
      <c r="D7" s="139"/>
      <c r="E7" s="139"/>
      <c r="F7" s="139"/>
      <c r="G7" s="139"/>
      <c r="H7" s="138" t="s">
        <v>133</v>
      </c>
      <c r="I7" s="140">
        <v>1866599</v>
      </c>
    </row>
    <row r="8" spans="1:25" ht="13.5" customHeight="1">
      <c r="A8" s="142" t="s">
        <v>8</v>
      </c>
      <c r="B8" s="143"/>
      <c r="C8" s="144">
        <f>SUM(C5:C7)</f>
        <v>13612199</v>
      </c>
      <c r="D8" s="144">
        <f>SUM(D5:D7)</f>
        <v>15798298</v>
      </c>
      <c r="E8" s="144"/>
      <c r="F8" s="144">
        <f>SUM(F4:F7)</f>
        <v>2186099</v>
      </c>
      <c r="G8" s="144">
        <f>SUM(G5:G7)</f>
        <v>319500</v>
      </c>
      <c r="H8" s="145" t="s">
        <v>8</v>
      </c>
      <c r="I8" s="146">
        <f>SUM(I4:I7)</f>
        <v>2186099</v>
      </c>
    </row>
    <row r="9" spans="1:25" ht="13.5" customHeight="1">
      <c r="A9" s="147"/>
      <c r="B9" s="148"/>
      <c r="C9" s="149"/>
      <c r="D9" s="149"/>
      <c r="E9" s="149"/>
      <c r="F9" s="150"/>
      <c r="G9" s="148"/>
      <c r="H9" s="148"/>
      <c r="I9" s="151"/>
    </row>
    <row r="10" spans="1:25" ht="13.5" customHeight="1">
      <c r="A10" s="152" t="s">
        <v>134</v>
      </c>
      <c r="B10" s="153"/>
      <c r="C10" s="154"/>
      <c r="D10" s="154"/>
      <c r="E10" s="154"/>
      <c r="F10" s="154"/>
      <c r="G10" s="154"/>
      <c r="H10" s="153"/>
      <c r="I10" s="155"/>
    </row>
    <row r="11" spans="1:25" ht="13.5" customHeight="1">
      <c r="A11" s="156" t="s">
        <v>135</v>
      </c>
      <c r="B11" s="153"/>
      <c r="C11" s="154">
        <v>9496865</v>
      </c>
      <c r="D11" s="154"/>
      <c r="E11" s="154"/>
      <c r="F11" s="154">
        <v>9496865</v>
      </c>
      <c r="G11" s="154"/>
      <c r="H11" s="153"/>
      <c r="I11" s="155"/>
    </row>
    <row r="12" spans="1:25" ht="13.5" customHeight="1">
      <c r="A12" s="156" t="s">
        <v>136</v>
      </c>
      <c r="B12" s="153">
        <v>5487559</v>
      </c>
      <c r="C12" s="154"/>
      <c r="D12" s="154"/>
      <c r="E12" s="154"/>
      <c r="F12" s="154">
        <v>-5487559</v>
      </c>
      <c r="G12" s="154"/>
      <c r="H12" s="153"/>
      <c r="I12" s="155"/>
    </row>
    <row r="13" spans="1:25" ht="13.5" customHeight="1">
      <c r="A13" s="156" t="s">
        <v>137</v>
      </c>
      <c r="B13" s="153"/>
      <c r="C13" s="154"/>
      <c r="D13" s="154"/>
      <c r="E13" s="154">
        <v>1481977</v>
      </c>
      <c r="F13" s="154">
        <v>-1481977</v>
      </c>
      <c r="G13" s="154"/>
      <c r="H13" s="153"/>
      <c r="I13" s="155"/>
    </row>
    <row r="14" spans="1:25" ht="13.5" customHeight="1" thickBot="1">
      <c r="A14" s="157"/>
      <c r="B14" s="158"/>
      <c r="C14" s="159"/>
      <c r="D14" s="159"/>
      <c r="E14" s="159"/>
      <c r="F14" s="159"/>
      <c r="G14" s="159"/>
      <c r="H14" s="158" t="s">
        <v>138</v>
      </c>
      <c r="I14" s="160">
        <v>2527329</v>
      </c>
    </row>
    <row r="15" spans="1:25" ht="13.5" customHeight="1">
      <c r="A15" s="161" t="s">
        <v>8</v>
      </c>
      <c r="B15" s="162">
        <f>SUM(B12:B14)</f>
        <v>5487559</v>
      </c>
      <c r="C15" s="163">
        <f>SUM(C11:C14)</f>
        <v>9496865</v>
      </c>
      <c r="D15" s="163">
        <f t="shared" ref="D15:I15" si="0">SUM(D11:D14)</f>
        <v>0</v>
      </c>
      <c r="E15" s="163">
        <f t="shared" si="0"/>
        <v>1481977</v>
      </c>
      <c r="F15" s="163">
        <f t="shared" si="0"/>
        <v>2527329</v>
      </c>
      <c r="G15" s="163">
        <f t="shared" si="0"/>
        <v>0</v>
      </c>
      <c r="H15" s="164" t="s">
        <v>8</v>
      </c>
      <c r="I15" s="146">
        <f t="shared" si="0"/>
        <v>2527329</v>
      </c>
    </row>
    <row r="16" spans="1:25">
      <c r="A16" s="165"/>
      <c r="B16" s="138"/>
      <c r="C16" s="139"/>
      <c r="D16" s="139"/>
      <c r="E16" s="139"/>
      <c r="F16" s="139"/>
      <c r="G16" s="138"/>
      <c r="H16" s="138"/>
      <c r="I16" s="140"/>
    </row>
    <row r="17" spans="1:9">
      <c r="A17" s="141" t="s">
        <v>139</v>
      </c>
      <c r="B17" s="138"/>
      <c r="C17" s="139"/>
      <c r="D17" s="139"/>
      <c r="E17" s="139"/>
      <c r="F17" s="139"/>
      <c r="G17" s="139"/>
      <c r="H17" s="138"/>
      <c r="I17" s="140"/>
    </row>
    <row r="18" spans="1:9">
      <c r="A18" s="141"/>
      <c r="B18" s="138"/>
      <c r="C18" s="139">
        <v>520689</v>
      </c>
      <c r="D18" s="139">
        <v>1714952</v>
      </c>
      <c r="E18" s="139"/>
      <c r="F18" s="139">
        <v>1194263</v>
      </c>
      <c r="G18" s="139">
        <v>106500</v>
      </c>
      <c r="H18" s="138" t="s">
        <v>131</v>
      </c>
      <c r="I18" s="140">
        <v>100000</v>
      </c>
    </row>
    <row r="19" spans="1:9">
      <c r="A19" s="165"/>
      <c r="B19" s="138"/>
      <c r="C19" s="139"/>
      <c r="D19" s="139"/>
      <c r="E19" s="139"/>
      <c r="F19" s="139"/>
      <c r="G19" s="138"/>
      <c r="H19" s="138" t="s">
        <v>132</v>
      </c>
      <c r="I19" s="140">
        <v>6500</v>
      </c>
    </row>
    <row r="20" spans="1:9">
      <c r="A20" s="165"/>
      <c r="B20" s="138"/>
      <c r="C20" s="139"/>
      <c r="D20" s="139"/>
      <c r="E20" s="139"/>
      <c r="F20" s="139"/>
      <c r="G20" s="138"/>
      <c r="H20" s="138" t="s">
        <v>133</v>
      </c>
      <c r="I20" s="140">
        <v>970434</v>
      </c>
    </row>
    <row r="21" spans="1:9" ht="13.5" thickBot="1">
      <c r="A21" s="156"/>
      <c r="B21" s="153"/>
      <c r="C21" s="154"/>
      <c r="D21" s="154"/>
      <c r="E21" s="154"/>
      <c r="F21" s="154"/>
      <c r="G21" s="153"/>
      <c r="H21" s="153" t="s">
        <v>140</v>
      </c>
      <c r="I21" s="155">
        <v>117329</v>
      </c>
    </row>
    <row r="22" spans="1:9" ht="13.5">
      <c r="A22" s="142" t="s">
        <v>8</v>
      </c>
      <c r="B22" s="166"/>
      <c r="C22" s="144">
        <f>SUM(C18:C21)</f>
        <v>520689</v>
      </c>
      <c r="D22" s="167">
        <f>SUM(D18:D21)</f>
        <v>1714952</v>
      </c>
      <c r="E22" s="144"/>
      <c r="F22" s="146">
        <f>SUM(F18:F21)</f>
        <v>1194263</v>
      </c>
      <c r="G22" s="144">
        <f>SUM(G18:G21)</f>
        <v>106500</v>
      </c>
      <c r="H22" s="145" t="s">
        <v>8</v>
      </c>
      <c r="I22" s="146">
        <f>SUM(I17:I21)</f>
        <v>1194263</v>
      </c>
    </row>
    <row r="23" spans="1:9" ht="14.25" customHeight="1">
      <c r="A23" s="168"/>
      <c r="B23" s="138"/>
      <c r="C23" s="139"/>
      <c r="D23" s="139"/>
      <c r="E23" s="139"/>
      <c r="F23" s="139"/>
      <c r="G23" s="138"/>
      <c r="H23" s="138"/>
      <c r="I23" s="140"/>
    </row>
    <row r="24" spans="1:9">
      <c r="A24" s="141" t="s">
        <v>141</v>
      </c>
      <c r="B24" s="139"/>
      <c r="C24" s="139"/>
      <c r="D24" s="139"/>
      <c r="E24" s="139"/>
      <c r="F24" s="139"/>
      <c r="G24" s="139"/>
      <c r="H24" s="138"/>
      <c r="I24" s="140"/>
    </row>
    <row r="25" spans="1:9">
      <c r="A25" s="165"/>
      <c r="B25" s="138"/>
      <c r="C25" s="139">
        <v>4254584</v>
      </c>
      <c r="D25" s="139">
        <v>65997177</v>
      </c>
      <c r="E25" s="139"/>
      <c r="F25" s="139">
        <v>61742593</v>
      </c>
      <c r="G25" s="139">
        <v>106500</v>
      </c>
      <c r="H25" s="138" t="s">
        <v>131</v>
      </c>
      <c r="I25" s="140">
        <v>100000</v>
      </c>
    </row>
    <row r="26" spans="1:9">
      <c r="A26" s="165"/>
      <c r="B26" s="138"/>
      <c r="C26" s="139"/>
      <c r="D26" s="139"/>
      <c r="E26" s="139"/>
      <c r="F26" s="139"/>
      <c r="G26" s="139"/>
      <c r="H26" s="138" t="s">
        <v>132</v>
      </c>
      <c r="I26" s="140">
        <v>6500</v>
      </c>
    </row>
    <row r="27" spans="1:9">
      <c r="A27" s="165"/>
      <c r="B27" s="138"/>
      <c r="C27" s="139"/>
      <c r="D27" s="139"/>
      <c r="E27" s="139"/>
      <c r="F27" s="139"/>
      <c r="G27" s="139"/>
      <c r="H27" s="138" t="s">
        <v>142</v>
      </c>
      <c r="I27" s="140">
        <v>3158375</v>
      </c>
    </row>
    <row r="28" spans="1:9">
      <c r="A28" s="165"/>
      <c r="B28" s="138"/>
      <c r="C28" s="139"/>
      <c r="D28" s="139"/>
      <c r="E28" s="139"/>
      <c r="F28" s="139"/>
      <c r="G28" s="139"/>
      <c r="H28" s="138" t="s">
        <v>143</v>
      </c>
      <c r="I28" s="140">
        <v>22565224</v>
      </c>
    </row>
    <row r="29" spans="1:9" ht="24" customHeight="1">
      <c r="A29" s="165"/>
      <c r="B29" s="138"/>
      <c r="C29" s="139"/>
      <c r="D29" s="139"/>
      <c r="E29" s="139"/>
      <c r="F29" s="139"/>
      <c r="G29" s="138"/>
      <c r="H29" s="169" t="s">
        <v>144</v>
      </c>
      <c r="I29" s="140">
        <v>30722862</v>
      </c>
    </row>
    <row r="30" spans="1:9">
      <c r="A30" s="156"/>
      <c r="B30" s="153"/>
      <c r="C30" s="154"/>
      <c r="D30" s="154"/>
      <c r="E30" s="154"/>
      <c r="F30" s="154"/>
      <c r="G30" s="153"/>
      <c r="H30" s="153" t="s">
        <v>145</v>
      </c>
      <c r="I30" s="155">
        <v>2980000</v>
      </c>
    </row>
    <row r="31" spans="1:9" ht="13.5" thickBot="1">
      <c r="A31" s="156"/>
      <c r="B31" s="153"/>
      <c r="C31" s="154"/>
      <c r="D31" s="154"/>
      <c r="E31" s="154"/>
      <c r="F31" s="154"/>
      <c r="G31" s="153"/>
      <c r="H31" s="153" t="s">
        <v>133</v>
      </c>
      <c r="I31" s="155">
        <v>2209632</v>
      </c>
    </row>
    <row r="32" spans="1:9" ht="13.5">
      <c r="A32" s="142" t="s">
        <v>8</v>
      </c>
      <c r="B32" s="170"/>
      <c r="C32" s="166">
        <f>SUM(C25:C31)</f>
        <v>4254584</v>
      </c>
      <c r="D32" s="166">
        <f>SUM(D25:D31)</f>
        <v>65997177</v>
      </c>
      <c r="E32" s="166"/>
      <c r="F32" s="171">
        <f>SUM(F24:F31)</f>
        <v>61742593</v>
      </c>
      <c r="G32" s="166">
        <f>SUM(G25:G31)</f>
        <v>106500</v>
      </c>
      <c r="H32" s="145" t="s">
        <v>8</v>
      </c>
      <c r="I32" s="146">
        <f>SUM(I24:I31)</f>
        <v>61742593</v>
      </c>
    </row>
    <row r="33" spans="1:9" ht="18" customHeight="1">
      <c r="A33" s="165"/>
      <c r="B33" s="138"/>
      <c r="C33" s="139"/>
      <c r="D33" s="139"/>
      <c r="E33" s="139"/>
      <c r="F33" s="139"/>
      <c r="G33" s="138"/>
      <c r="H33" s="138"/>
      <c r="I33" s="140"/>
    </row>
    <row r="34" spans="1:9">
      <c r="A34" s="141" t="s">
        <v>10</v>
      </c>
      <c r="B34" s="138"/>
      <c r="C34" s="139"/>
      <c r="D34" s="139"/>
      <c r="E34" s="139"/>
      <c r="F34" s="139"/>
      <c r="G34" s="139"/>
      <c r="H34" s="138"/>
      <c r="I34" s="140"/>
    </row>
    <row r="35" spans="1:9">
      <c r="A35" s="141"/>
      <c r="B35" s="138"/>
      <c r="C35" s="139">
        <v>4579807</v>
      </c>
      <c r="D35" s="139">
        <v>13070536</v>
      </c>
      <c r="E35" s="139"/>
      <c r="F35" s="139">
        <v>8490729</v>
      </c>
      <c r="G35" s="139">
        <v>0</v>
      </c>
      <c r="H35" s="138" t="s">
        <v>146</v>
      </c>
      <c r="I35" s="140">
        <v>4985741</v>
      </c>
    </row>
    <row r="36" spans="1:9">
      <c r="A36" s="141"/>
      <c r="B36" s="138"/>
      <c r="C36" s="139"/>
      <c r="D36" s="139"/>
      <c r="E36" s="139"/>
      <c r="F36" s="139"/>
      <c r="G36" s="139"/>
      <c r="H36" s="138" t="s">
        <v>147</v>
      </c>
      <c r="I36" s="140">
        <v>800000</v>
      </c>
    </row>
    <row r="37" spans="1:9">
      <c r="A37" s="141"/>
      <c r="B37" s="138"/>
      <c r="C37" s="139"/>
      <c r="D37" s="139"/>
      <c r="E37" s="139"/>
      <c r="F37" s="139"/>
      <c r="G37" s="139"/>
      <c r="H37" s="138" t="s">
        <v>148</v>
      </c>
      <c r="I37" s="140">
        <v>2668443</v>
      </c>
    </row>
    <row r="38" spans="1:9" ht="13.5" thickBot="1">
      <c r="A38" s="152"/>
      <c r="B38" s="153"/>
      <c r="C38" s="154"/>
      <c r="D38" s="154"/>
      <c r="E38" s="154"/>
      <c r="F38" s="154"/>
      <c r="G38" s="154"/>
      <c r="H38" s="153" t="s">
        <v>149</v>
      </c>
      <c r="I38" s="155">
        <v>36545</v>
      </c>
    </row>
    <row r="39" spans="1:9" ht="13.5">
      <c r="A39" s="142" t="s">
        <v>8</v>
      </c>
      <c r="B39" s="170"/>
      <c r="C39" s="144">
        <f>SUM(C35:C38)</f>
        <v>4579807</v>
      </c>
      <c r="D39" s="144">
        <f>SUM(D35:D38)</f>
        <v>13070536</v>
      </c>
      <c r="E39" s="144"/>
      <c r="F39" s="144">
        <f>SUM(F34:F38)</f>
        <v>8490729</v>
      </c>
      <c r="G39" s="144">
        <f>SUM(G35:G38)</f>
        <v>0</v>
      </c>
      <c r="H39" s="145" t="s">
        <v>8</v>
      </c>
      <c r="I39" s="146">
        <f>SUM(I34:I38)</f>
        <v>8490729</v>
      </c>
    </row>
    <row r="40" spans="1:9" ht="14.25" customHeight="1">
      <c r="A40" s="172"/>
      <c r="B40" s="173"/>
      <c r="C40" s="174"/>
      <c r="D40" s="174"/>
      <c r="E40" s="174"/>
      <c r="F40" s="174"/>
      <c r="G40" s="173"/>
      <c r="H40" s="173"/>
      <c r="I40" s="175"/>
    </row>
    <row r="41" spans="1:9" ht="14.25" customHeight="1">
      <c r="A41" s="176" t="s">
        <v>150</v>
      </c>
      <c r="B41" s="177"/>
      <c r="C41" s="178"/>
      <c r="D41" s="163"/>
      <c r="E41" s="163"/>
      <c r="F41" s="163"/>
      <c r="G41" s="163"/>
      <c r="H41" s="177"/>
      <c r="I41" s="179"/>
    </row>
    <row r="42" spans="1:9" ht="14.25" customHeight="1">
      <c r="A42" s="176"/>
      <c r="B42" s="177"/>
      <c r="C42" s="178">
        <v>-164172</v>
      </c>
      <c r="D42" s="163">
        <v>4646561</v>
      </c>
      <c r="E42" s="163"/>
      <c r="F42" s="163">
        <v>4482389</v>
      </c>
      <c r="G42" s="163">
        <v>404224</v>
      </c>
      <c r="H42" s="177" t="s">
        <v>111</v>
      </c>
      <c r="I42" s="180">
        <v>4222389</v>
      </c>
    </row>
    <row r="43" spans="1:9" ht="14.25" customHeight="1">
      <c r="A43" s="176"/>
      <c r="B43" s="177"/>
      <c r="C43" s="178"/>
      <c r="D43" s="163"/>
      <c r="E43" s="163"/>
      <c r="F43" s="163"/>
      <c r="G43" s="163"/>
      <c r="H43" s="177" t="s">
        <v>151</v>
      </c>
      <c r="I43" s="180">
        <v>200000</v>
      </c>
    </row>
    <row r="44" spans="1:9" ht="14.25" customHeight="1">
      <c r="A44" s="181"/>
      <c r="B44" s="139"/>
      <c r="C44" s="139"/>
      <c r="D44" s="139"/>
      <c r="E44" s="139"/>
      <c r="F44" s="139"/>
      <c r="G44" s="138"/>
      <c r="H44" s="138" t="s">
        <v>152</v>
      </c>
      <c r="I44" s="140">
        <v>60000</v>
      </c>
    </row>
    <row r="45" spans="1:9" ht="14.25" customHeight="1" thickBot="1">
      <c r="A45" s="182"/>
      <c r="B45" s="139"/>
      <c r="D45" s="139"/>
      <c r="E45" s="139"/>
      <c r="F45" s="139"/>
      <c r="G45" s="138"/>
      <c r="H45" s="183"/>
      <c r="I45" s="140"/>
    </row>
    <row r="46" spans="1:9" ht="16.5" customHeight="1">
      <c r="A46" s="142" t="s">
        <v>8</v>
      </c>
      <c r="B46" s="170"/>
      <c r="C46" s="144">
        <f>SUM(C42:C45)</f>
        <v>-164172</v>
      </c>
      <c r="D46" s="144">
        <f t="shared" ref="D46:I46" si="1">SUM(D42:D45)</f>
        <v>4646561</v>
      </c>
      <c r="E46" s="144"/>
      <c r="F46" s="144">
        <f t="shared" si="1"/>
        <v>4482389</v>
      </c>
      <c r="G46" s="144">
        <f t="shared" si="1"/>
        <v>404224</v>
      </c>
      <c r="H46" s="184" t="s">
        <v>8</v>
      </c>
      <c r="I46" s="146">
        <f t="shared" si="1"/>
        <v>4482389</v>
      </c>
    </row>
    <row r="47" spans="1:9" ht="9.75" customHeight="1">
      <c r="A47" s="185"/>
      <c r="B47" s="177"/>
      <c r="C47" s="178"/>
      <c r="D47" s="178"/>
      <c r="E47" s="178"/>
      <c r="F47" s="163"/>
      <c r="G47" s="177"/>
      <c r="H47" s="177"/>
      <c r="I47" s="174"/>
    </row>
    <row r="48" spans="1:9" s="189" customFormat="1" ht="15" customHeight="1">
      <c r="A48" s="181" t="s">
        <v>153</v>
      </c>
      <c r="B48" s="186"/>
      <c r="C48" s="187"/>
      <c r="D48" s="187"/>
      <c r="E48" s="187"/>
      <c r="F48" s="187"/>
      <c r="G48" s="186"/>
      <c r="H48" s="186"/>
      <c r="I48" s="188"/>
    </row>
    <row r="49" spans="1:9">
      <c r="A49" s="141"/>
      <c r="B49" s="138"/>
      <c r="C49" s="139">
        <v>14691075</v>
      </c>
      <c r="D49" s="139">
        <v>24987585</v>
      </c>
      <c r="E49" s="139"/>
      <c r="F49" s="139">
        <v>10296510</v>
      </c>
      <c r="G49" s="139">
        <v>992981</v>
      </c>
      <c r="H49" s="138" t="s">
        <v>154</v>
      </c>
      <c r="I49" s="140">
        <v>4211224</v>
      </c>
    </row>
    <row r="50" spans="1:9">
      <c r="A50" s="141"/>
      <c r="B50" s="183"/>
      <c r="C50" s="139"/>
      <c r="D50" s="139"/>
      <c r="E50" s="139"/>
      <c r="F50" s="139"/>
      <c r="G50" s="139"/>
      <c r="H50" s="138" t="s">
        <v>155</v>
      </c>
      <c r="I50" s="140">
        <v>333848</v>
      </c>
    </row>
    <row r="51" spans="1:9">
      <c r="A51" s="141"/>
      <c r="B51" s="183"/>
      <c r="C51" s="139"/>
      <c r="D51" s="139"/>
      <c r="E51" s="139"/>
      <c r="F51" s="139"/>
      <c r="G51" s="138"/>
      <c r="H51" s="138" t="s">
        <v>111</v>
      </c>
      <c r="I51" s="140">
        <v>503798</v>
      </c>
    </row>
    <row r="52" spans="1:9" ht="13.5" thickBot="1">
      <c r="A52" s="152"/>
      <c r="B52" s="190"/>
      <c r="C52" s="154"/>
      <c r="D52" s="154"/>
      <c r="E52" s="154"/>
      <c r="F52" s="154"/>
      <c r="G52" s="153"/>
      <c r="H52" s="153" t="s">
        <v>156</v>
      </c>
      <c r="I52" s="155">
        <v>5247640</v>
      </c>
    </row>
    <row r="53" spans="1:9" ht="15" customHeight="1">
      <c r="A53" s="142" t="s">
        <v>8</v>
      </c>
      <c r="B53" s="166"/>
      <c r="C53" s="166">
        <f>SUM(C49:C52)</f>
        <v>14691075</v>
      </c>
      <c r="D53" s="166">
        <f>SUM(D49:D52)</f>
        <v>24987585</v>
      </c>
      <c r="E53" s="166"/>
      <c r="F53" s="166">
        <f>SUM(F49:F52)</f>
        <v>10296510</v>
      </c>
      <c r="G53" s="191">
        <f>SUM(G49:G52)</f>
        <v>992981</v>
      </c>
      <c r="H53" s="145" t="s">
        <v>8</v>
      </c>
      <c r="I53" s="146">
        <f>SUM(I49:I52)</f>
        <v>10296510</v>
      </c>
    </row>
    <row r="54" spans="1:9" ht="13.5" customHeight="1">
      <c r="A54" s="192"/>
      <c r="B54" s="178"/>
      <c r="C54" s="178"/>
      <c r="D54" s="178"/>
      <c r="E54" s="178"/>
      <c r="F54" s="174"/>
      <c r="G54" s="193"/>
      <c r="H54" s="177"/>
      <c r="I54" s="179"/>
    </row>
    <row r="55" spans="1:9" ht="18.75" customHeight="1">
      <c r="A55" s="141" t="s">
        <v>157</v>
      </c>
      <c r="B55" s="138"/>
      <c r="C55" s="138"/>
      <c r="D55" s="139"/>
      <c r="E55" s="139"/>
      <c r="F55" s="139"/>
      <c r="G55" s="194"/>
      <c r="H55" s="138"/>
      <c r="I55" s="179"/>
    </row>
    <row r="56" spans="1:9">
      <c r="A56" s="165" t="s">
        <v>158</v>
      </c>
      <c r="B56" s="138"/>
      <c r="C56" s="139">
        <v>125076</v>
      </c>
      <c r="D56" s="139">
        <v>5215200</v>
      </c>
      <c r="E56" s="138"/>
      <c r="F56" s="139">
        <v>5090124</v>
      </c>
      <c r="G56" s="195">
        <v>1073900</v>
      </c>
      <c r="H56" s="138" t="s">
        <v>154</v>
      </c>
      <c r="I56" s="140">
        <v>1073900</v>
      </c>
    </row>
    <row r="57" spans="1:9">
      <c r="A57" s="141"/>
      <c r="B57" s="138"/>
      <c r="C57" s="139"/>
      <c r="D57" s="139"/>
      <c r="E57" s="139"/>
      <c r="F57" s="139"/>
      <c r="G57" s="183"/>
      <c r="H57" s="138" t="s">
        <v>155</v>
      </c>
      <c r="I57" s="140">
        <v>338279</v>
      </c>
    </row>
    <row r="58" spans="1:9" ht="13.5" thickBot="1">
      <c r="A58" s="141"/>
      <c r="B58" s="138"/>
      <c r="C58" s="139"/>
      <c r="D58" s="139"/>
      <c r="E58" s="139"/>
      <c r="F58" s="139"/>
      <c r="G58" s="183"/>
      <c r="H58" s="138" t="s">
        <v>111</v>
      </c>
      <c r="I58" s="140">
        <v>3677945</v>
      </c>
    </row>
    <row r="59" spans="1:9" ht="16.5" customHeight="1">
      <c r="A59" s="142" t="s">
        <v>8</v>
      </c>
      <c r="B59" s="170">
        <f>SUM(B56:B58)</f>
        <v>0</v>
      </c>
      <c r="C59" s="144">
        <f>SUM(C56:C58)</f>
        <v>125076</v>
      </c>
      <c r="D59" s="144">
        <f>SUM(D56:D58)</f>
        <v>5215200</v>
      </c>
      <c r="E59" s="144"/>
      <c r="F59" s="144">
        <f>SUM(F56:F58)</f>
        <v>5090124</v>
      </c>
      <c r="G59" s="144">
        <f>SUM(G56:G58)</f>
        <v>1073900</v>
      </c>
      <c r="H59" s="145" t="s">
        <v>8</v>
      </c>
      <c r="I59" s="146">
        <f>SUM(I56:I58)</f>
        <v>5090124</v>
      </c>
    </row>
    <row r="60" spans="1:9" ht="12" customHeight="1">
      <c r="A60" s="185"/>
      <c r="B60" s="177"/>
      <c r="C60" s="178"/>
      <c r="D60" s="178"/>
      <c r="E60" s="178"/>
      <c r="F60" s="163"/>
      <c r="G60" s="177"/>
      <c r="H60" s="138"/>
      <c r="I60" s="196"/>
    </row>
    <row r="61" spans="1:9" ht="38.25" customHeight="1">
      <c r="A61" s="197" t="s">
        <v>159</v>
      </c>
      <c r="B61" s="138"/>
      <c r="C61" s="139"/>
      <c r="D61" s="139"/>
      <c r="E61" s="139"/>
      <c r="F61" s="139"/>
      <c r="G61" s="138"/>
      <c r="H61" s="138"/>
      <c r="I61" s="140"/>
    </row>
    <row r="62" spans="1:9" ht="26.25" customHeight="1" thickBot="1">
      <c r="A62" s="198" t="s">
        <v>160</v>
      </c>
      <c r="B62" s="153"/>
      <c r="C62" s="154">
        <v>-974168</v>
      </c>
      <c r="D62" s="154">
        <v>3503211</v>
      </c>
      <c r="E62" s="154"/>
      <c r="F62" s="154">
        <v>2529043</v>
      </c>
      <c r="G62" s="153"/>
      <c r="H62" s="153" t="s">
        <v>111</v>
      </c>
      <c r="I62" s="155">
        <v>2529043</v>
      </c>
    </row>
    <row r="63" spans="1:9" ht="18" customHeight="1">
      <c r="A63" s="142" t="s">
        <v>8</v>
      </c>
      <c r="B63" s="144">
        <f>SUM(B62)</f>
        <v>0</v>
      </c>
      <c r="C63" s="144">
        <f>SUM(C62)</f>
        <v>-974168</v>
      </c>
      <c r="D63" s="144">
        <f>SUM(D62)</f>
        <v>3503211</v>
      </c>
      <c r="E63" s="144"/>
      <c r="F63" s="144">
        <f>SUM(F62:F62)</f>
        <v>2529043</v>
      </c>
      <c r="G63" s="170"/>
      <c r="H63" s="199"/>
      <c r="I63" s="146">
        <f>SUM(I62:I62)</f>
        <v>2529043</v>
      </c>
    </row>
    <row r="64" spans="1:9" ht="15" customHeight="1">
      <c r="A64" s="200"/>
      <c r="B64" s="201"/>
      <c r="C64" s="163"/>
      <c r="D64" s="163"/>
      <c r="E64" s="163"/>
      <c r="F64" s="163"/>
      <c r="G64" s="201"/>
      <c r="H64" s="177"/>
      <c r="I64" s="179"/>
    </row>
    <row r="65" spans="1:9" ht="15.75" customHeight="1">
      <c r="A65" s="202" t="s">
        <v>161</v>
      </c>
      <c r="B65" s="177"/>
      <c r="C65" s="178"/>
      <c r="D65" s="178"/>
      <c r="E65" s="178"/>
      <c r="F65" s="163"/>
      <c r="G65" s="177"/>
      <c r="H65" s="177"/>
      <c r="I65" s="179"/>
    </row>
    <row r="66" spans="1:9" ht="12.75" customHeight="1">
      <c r="A66" s="202"/>
      <c r="B66" s="177"/>
      <c r="C66" s="178">
        <v>2966124</v>
      </c>
      <c r="D66" s="178">
        <v>19486269</v>
      </c>
      <c r="E66" s="178"/>
      <c r="F66" s="163">
        <v>16520145</v>
      </c>
      <c r="G66" s="178">
        <v>12246060</v>
      </c>
      <c r="H66" s="177" t="s">
        <v>162</v>
      </c>
      <c r="I66" s="179">
        <v>12246060</v>
      </c>
    </row>
    <row r="67" spans="1:9" ht="12.75" customHeight="1">
      <c r="A67" s="202"/>
      <c r="B67" s="177"/>
      <c r="C67" s="178"/>
      <c r="D67" s="178"/>
      <c r="E67" s="178"/>
      <c r="F67" s="163"/>
      <c r="G67" s="177"/>
      <c r="H67" s="177" t="s">
        <v>163</v>
      </c>
      <c r="I67" s="179">
        <v>1341823</v>
      </c>
    </row>
    <row r="68" spans="1:9" ht="13.5" thickBot="1">
      <c r="A68" s="202"/>
      <c r="B68" s="139"/>
      <c r="C68" s="139"/>
      <c r="D68" s="139"/>
      <c r="E68" s="139"/>
      <c r="F68" s="139"/>
      <c r="G68" s="139"/>
      <c r="H68" s="138" t="s">
        <v>164</v>
      </c>
      <c r="I68" s="180">
        <v>2932262</v>
      </c>
    </row>
    <row r="69" spans="1:9" ht="17.25" customHeight="1">
      <c r="A69" s="142" t="s">
        <v>8</v>
      </c>
      <c r="B69" s="170"/>
      <c r="C69" s="144">
        <f t="shared" ref="C69:I69" si="2">SUM(C66:C68)</f>
        <v>2966124</v>
      </c>
      <c r="D69" s="144">
        <f t="shared" si="2"/>
        <v>19486269</v>
      </c>
      <c r="E69" s="144">
        <f t="shared" si="2"/>
        <v>0</v>
      </c>
      <c r="F69" s="144">
        <f t="shared" si="2"/>
        <v>16520145</v>
      </c>
      <c r="G69" s="144">
        <f t="shared" si="2"/>
        <v>12246060</v>
      </c>
      <c r="H69" s="184" t="s">
        <v>8</v>
      </c>
      <c r="I69" s="146">
        <f t="shared" si="2"/>
        <v>16520145</v>
      </c>
    </row>
    <row r="70" spans="1:9" ht="15" customHeight="1">
      <c r="A70" s="203"/>
      <c r="B70" s="177"/>
      <c r="C70" s="178"/>
      <c r="D70" s="178"/>
      <c r="E70" s="178"/>
      <c r="F70" s="163"/>
      <c r="G70" s="177"/>
      <c r="H70" s="177"/>
      <c r="I70" s="179"/>
    </row>
    <row r="71" spans="1:9" ht="12.75" customHeight="1">
      <c r="A71" s="141" t="s">
        <v>38</v>
      </c>
      <c r="B71" s="138"/>
      <c r="C71" s="139"/>
      <c r="D71" s="139"/>
      <c r="E71" s="139"/>
      <c r="F71" s="139"/>
      <c r="G71" s="138"/>
      <c r="H71" s="138"/>
      <c r="I71" s="140"/>
    </row>
    <row r="72" spans="1:9" ht="24" customHeight="1">
      <c r="A72" s="165"/>
      <c r="B72" s="138"/>
      <c r="C72" s="139">
        <v>555582544</v>
      </c>
      <c r="D72" s="139">
        <v>664073216</v>
      </c>
      <c r="E72" s="139"/>
      <c r="F72" s="139">
        <f>D72-C72</f>
        <v>108490672</v>
      </c>
      <c r="G72" s="138">
        <v>4162407</v>
      </c>
      <c r="H72" s="169" t="s">
        <v>165</v>
      </c>
      <c r="I72" s="140"/>
    </row>
    <row r="73" spans="1:9">
      <c r="A73" s="168"/>
      <c r="B73" s="138"/>
      <c r="C73" s="139"/>
      <c r="D73" s="139"/>
      <c r="E73" s="139"/>
      <c r="F73" s="139"/>
      <c r="G73" s="138"/>
      <c r="H73" s="138" t="s">
        <v>154</v>
      </c>
      <c r="I73" s="140">
        <v>1737211</v>
      </c>
    </row>
    <row r="74" spans="1:9">
      <c r="A74" s="182"/>
      <c r="B74" s="138"/>
      <c r="C74" s="139"/>
      <c r="D74" s="139"/>
      <c r="E74" s="139"/>
      <c r="F74" s="139"/>
      <c r="G74" s="138"/>
      <c r="H74" s="138" t="s">
        <v>155</v>
      </c>
      <c r="I74" s="140">
        <v>112919</v>
      </c>
    </row>
    <row r="75" spans="1:9" ht="24" customHeight="1">
      <c r="A75" s="168"/>
      <c r="B75" s="138"/>
      <c r="C75" s="139"/>
      <c r="D75" s="139"/>
      <c r="E75" s="139"/>
      <c r="F75" s="139"/>
      <c r="G75" s="138"/>
      <c r="H75" s="169" t="s">
        <v>166</v>
      </c>
      <c r="I75" s="204"/>
    </row>
    <row r="76" spans="1:9" ht="12" customHeight="1">
      <c r="A76" s="165"/>
      <c r="B76" s="138"/>
      <c r="C76" s="139"/>
      <c r="D76" s="139"/>
      <c r="E76" s="139"/>
      <c r="F76" s="139"/>
      <c r="G76" s="138"/>
      <c r="H76" s="138" t="s">
        <v>154</v>
      </c>
      <c r="I76" s="140">
        <v>2425196</v>
      </c>
    </row>
    <row r="77" spans="1:9">
      <c r="A77" s="165"/>
      <c r="B77" s="138"/>
      <c r="C77" s="139"/>
      <c r="D77" s="139"/>
      <c r="E77" s="139"/>
      <c r="F77" s="139"/>
      <c r="G77" s="138"/>
      <c r="H77" s="138" t="s">
        <v>155</v>
      </c>
      <c r="I77" s="140">
        <v>157638</v>
      </c>
    </row>
    <row r="78" spans="1:9" ht="25.5">
      <c r="A78" s="165"/>
      <c r="B78" s="138"/>
      <c r="C78" s="139"/>
      <c r="D78" s="139"/>
      <c r="E78" s="139"/>
      <c r="F78" s="139"/>
      <c r="G78" s="138"/>
      <c r="H78" s="205" t="s">
        <v>167</v>
      </c>
      <c r="I78" s="140">
        <v>525066</v>
      </c>
    </row>
    <row r="79" spans="1:9">
      <c r="A79" s="165"/>
      <c r="B79" s="138"/>
      <c r="C79" s="139"/>
      <c r="D79" s="139"/>
      <c r="E79" s="139"/>
      <c r="F79" s="139"/>
      <c r="G79" s="138"/>
      <c r="H79" s="138" t="s">
        <v>168</v>
      </c>
      <c r="I79" s="140">
        <v>14777347</v>
      </c>
    </row>
    <row r="80" spans="1:9">
      <c r="A80" s="165"/>
      <c r="B80" s="138"/>
      <c r="C80" s="139"/>
      <c r="D80" s="139"/>
      <c r="E80" s="139"/>
      <c r="F80" s="139"/>
      <c r="G80" s="138"/>
      <c r="H80" s="138" t="s">
        <v>169</v>
      </c>
      <c r="I80" s="140">
        <v>800000</v>
      </c>
    </row>
    <row r="81" spans="1:9">
      <c r="A81" s="168"/>
      <c r="B81" s="138"/>
      <c r="C81" s="139"/>
      <c r="D81" s="139"/>
      <c r="E81" s="139"/>
      <c r="F81" s="139"/>
      <c r="G81" s="138"/>
      <c r="H81" s="138" t="s">
        <v>170</v>
      </c>
      <c r="I81" s="140">
        <v>1925737</v>
      </c>
    </row>
    <row r="82" spans="1:9">
      <c r="A82" s="165"/>
      <c r="B82" s="139"/>
      <c r="C82" s="139"/>
      <c r="D82" s="139"/>
      <c r="E82" s="139"/>
      <c r="F82" s="139"/>
      <c r="G82" s="138"/>
      <c r="H82" s="169" t="s">
        <v>171</v>
      </c>
      <c r="I82" s="140">
        <v>289675</v>
      </c>
    </row>
    <row r="83" spans="1:9" ht="12.75" customHeight="1">
      <c r="A83" s="165"/>
      <c r="B83" s="139"/>
      <c r="C83" s="139"/>
      <c r="D83" s="139"/>
      <c r="E83" s="139"/>
      <c r="F83" s="139"/>
      <c r="G83" s="138"/>
      <c r="H83" s="169" t="s">
        <v>172</v>
      </c>
      <c r="I83" s="140">
        <v>2320000</v>
      </c>
    </row>
    <row r="84" spans="1:9" ht="25.5" customHeight="1">
      <c r="A84" s="168"/>
      <c r="B84" s="138"/>
      <c r="C84" s="139"/>
      <c r="D84" s="139"/>
      <c r="E84" s="139"/>
      <c r="F84" s="139"/>
      <c r="G84" s="138"/>
      <c r="H84" s="169" t="s">
        <v>173</v>
      </c>
      <c r="I84" s="140">
        <v>500000</v>
      </c>
    </row>
    <row r="85" spans="1:9" ht="12.75" customHeight="1">
      <c r="A85" s="206"/>
      <c r="B85" s="153"/>
      <c r="C85" s="154"/>
      <c r="D85" s="154"/>
      <c r="E85" s="154"/>
      <c r="F85" s="154"/>
      <c r="G85" s="153"/>
      <c r="H85" s="207" t="s">
        <v>174</v>
      </c>
      <c r="I85" s="155">
        <v>30000000</v>
      </c>
    </row>
    <row r="86" spans="1:9" ht="12" customHeight="1">
      <c r="A86" s="168"/>
      <c r="B86" s="138"/>
      <c r="C86" s="139"/>
      <c r="D86" s="139"/>
      <c r="E86" s="139"/>
      <c r="F86" s="139"/>
      <c r="G86" s="138"/>
      <c r="H86" s="169" t="s">
        <v>175</v>
      </c>
      <c r="I86" s="140">
        <v>30000000</v>
      </c>
    </row>
    <row r="87" spans="1:9" ht="16.5" customHeight="1">
      <c r="A87" s="206"/>
      <c r="B87" s="153"/>
      <c r="C87" s="154"/>
      <c r="D87" s="154"/>
      <c r="E87" s="154"/>
      <c r="F87" s="154"/>
      <c r="G87" s="153"/>
      <c r="H87" s="207" t="s">
        <v>176</v>
      </c>
      <c r="I87" s="155">
        <v>5238455</v>
      </c>
    </row>
    <row r="88" spans="1:9" ht="17.25" customHeight="1">
      <c r="A88" s="198"/>
      <c r="B88" s="153"/>
      <c r="C88" s="154"/>
      <c r="D88" s="154"/>
      <c r="E88" s="154"/>
      <c r="F88" s="154"/>
      <c r="G88" s="153"/>
      <c r="H88" s="207" t="s">
        <v>177</v>
      </c>
      <c r="I88" s="155">
        <v>674697</v>
      </c>
    </row>
    <row r="89" spans="1:9" ht="16.5" customHeight="1">
      <c r="A89" s="206"/>
      <c r="B89" s="153"/>
      <c r="C89" s="154"/>
      <c r="D89" s="154"/>
      <c r="E89" s="154"/>
      <c r="F89" s="154"/>
      <c r="G89" s="153"/>
      <c r="H89" s="207" t="s">
        <v>178</v>
      </c>
      <c r="I89" s="155">
        <v>1200000</v>
      </c>
    </row>
    <row r="90" spans="1:9" ht="27.75" customHeight="1">
      <c r="A90" s="206"/>
      <c r="B90" s="153"/>
      <c r="C90" s="154"/>
      <c r="D90" s="154"/>
      <c r="E90" s="154"/>
      <c r="F90" s="154"/>
      <c r="G90" s="153"/>
      <c r="H90" s="208" t="s">
        <v>179</v>
      </c>
      <c r="I90" s="209">
        <v>3000000</v>
      </c>
    </row>
    <row r="91" spans="1:9" ht="31.5" customHeight="1">
      <c r="A91" s="206"/>
      <c r="B91" s="153"/>
      <c r="C91" s="154"/>
      <c r="D91" s="154"/>
      <c r="E91" s="154"/>
      <c r="F91" s="154"/>
      <c r="G91" s="153"/>
      <c r="H91" s="208" t="s">
        <v>180</v>
      </c>
      <c r="I91" s="209">
        <v>3806731</v>
      </c>
    </row>
    <row r="92" spans="1:9" ht="18.75" customHeight="1">
      <c r="A92" s="206"/>
      <c r="B92" s="153"/>
      <c r="C92" s="154"/>
      <c r="D92" s="154"/>
      <c r="E92" s="154"/>
      <c r="F92" s="154"/>
      <c r="G92" s="153"/>
      <c r="H92" s="207" t="s">
        <v>181</v>
      </c>
      <c r="I92" s="155">
        <v>4000000</v>
      </c>
    </row>
    <row r="93" spans="1:9" ht="20.25" customHeight="1">
      <c r="A93" s="206"/>
      <c r="B93" s="153"/>
      <c r="C93" s="154"/>
      <c r="D93" s="154"/>
      <c r="E93" s="154"/>
      <c r="F93" s="154"/>
      <c r="G93" s="153"/>
      <c r="H93" s="207" t="s">
        <v>182</v>
      </c>
      <c r="I93" s="155">
        <v>4000000</v>
      </c>
    </row>
    <row r="94" spans="1:9" ht="20.25" customHeight="1" thickBot="1">
      <c r="A94" s="156"/>
      <c r="B94" s="153"/>
      <c r="C94" s="154"/>
      <c r="D94" s="154"/>
      <c r="E94" s="154"/>
      <c r="F94" s="154"/>
      <c r="G94" s="153"/>
      <c r="H94" s="207" t="s">
        <v>183</v>
      </c>
      <c r="I94" s="155">
        <v>1000000</v>
      </c>
    </row>
    <row r="95" spans="1:9" ht="19.5" customHeight="1" thickBot="1">
      <c r="A95" s="210" t="s">
        <v>184</v>
      </c>
      <c r="B95" s="211"/>
      <c r="C95" s="212">
        <f>SUM(C72:C94)</f>
        <v>555582544</v>
      </c>
      <c r="D95" s="212">
        <f>SUM(D72:D94)</f>
        <v>664073216</v>
      </c>
      <c r="E95" s="212">
        <f t="shared" ref="E95:F95" si="3">SUM(E72:E94)</f>
        <v>0</v>
      </c>
      <c r="F95" s="212">
        <f t="shared" si="3"/>
        <v>108490672</v>
      </c>
      <c r="G95" s="212">
        <f>SUM(G72:G94)</f>
        <v>4162407</v>
      </c>
      <c r="H95" s="213" t="s">
        <v>8</v>
      </c>
      <c r="I95" s="214">
        <f>SUM(I72:I94)</f>
        <v>108490672</v>
      </c>
    </row>
    <row r="96" spans="1:9" ht="21.75" customHeight="1" thickTop="1" thickBot="1">
      <c r="A96" s="215" t="s">
        <v>185</v>
      </c>
      <c r="B96" s="216">
        <f t="shared" ref="B96:G96" si="4">SUM(B8+B15+B22+B32+B39+B46+B53+B59+B63+B69+B95)</f>
        <v>5487559</v>
      </c>
      <c r="C96" s="216">
        <f t="shared" si="4"/>
        <v>604690623</v>
      </c>
      <c r="D96" s="216">
        <f t="shared" si="4"/>
        <v>818493005</v>
      </c>
      <c r="E96" s="216">
        <f t="shared" si="4"/>
        <v>1481977</v>
      </c>
      <c r="F96" s="216">
        <f t="shared" si="4"/>
        <v>223549896</v>
      </c>
      <c r="G96" s="216">
        <f t="shared" si="4"/>
        <v>19412072</v>
      </c>
      <c r="H96" s="216" t="s">
        <v>186</v>
      </c>
      <c r="I96" s="217">
        <f>SUM(I8+I15+I22+I32+I39+I46+I53+I59+I63+I69+I95)</f>
        <v>223549896</v>
      </c>
    </row>
    <row r="97" spans="1:9" ht="15.75" thickTop="1">
      <c r="A97" s="218"/>
      <c r="B97" s="218"/>
      <c r="C97" s="218"/>
      <c r="D97" s="218"/>
      <c r="E97" s="218"/>
      <c r="F97" s="218"/>
      <c r="G97" s="218"/>
      <c r="H97" s="218"/>
      <c r="I97" s="218"/>
    </row>
    <row r="98" spans="1:9" ht="15">
      <c r="A98" s="218"/>
      <c r="B98" s="218"/>
      <c r="C98" s="218"/>
      <c r="D98" s="218"/>
      <c r="E98" s="218"/>
      <c r="F98" s="218"/>
      <c r="G98" s="218"/>
      <c r="H98" s="218"/>
      <c r="I98" s="218"/>
    </row>
    <row r="99" spans="1:9" ht="15">
      <c r="A99" s="218"/>
      <c r="B99" s="218"/>
      <c r="C99" s="218"/>
      <c r="D99" s="218"/>
      <c r="E99" s="218"/>
      <c r="F99" s="218"/>
      <c r="G99" s="218"/>
      <c r="H99" s="218"/>
      <c r="I99" s="218"/>
    </row>
    <row r="100" spans="1:9" ht="15">
      <c r="A100" s="218"/>
      <c r="B100" s="218"/>
      <c r="C100" s="218"/>
      <c r="D100" s="218"/>
      <c r="E100" s="218"/>
      <c r="F100" s="218"/>
      <c r="G100" s="218"/>
      <c r="H100" s="218"/>
      <c r="I100" s="218"/>
    </row>
  </sheetData>
  <mergeCells count="3">
    <mergeCell ref="B2:C2"/>
    <mergeCell ref="D2:E2"/>
    <mergeCell ref="H2:I2"/>
  </mergeCells>
  <pageMargins left="0.74803149606299213" right="0.74803149606299213" top="0.88605182926829273" bottom="0.78740157480314965" header="0.51181102362204722" footer="0.51181102362204722"/>
  <pageSetup paperSize="9" scale="75" orientation="landscape" r:id="rId1"/>
  <headerFooter alignWithMargins="0">
    <oddHeader>&amp;C&amp;"Times ,Félkövér"&amp;12 Csongrád Városi Önkormányzat 2022. évi költségvetési előirányzat maradványa                                      &amp;RA Pü/23-2/2023. sz. előterjesztés 5. melléklete
A 8/2023. (II.22.) önkorm. rendelet 11. melléklete</oddHeader>
    <oddFooter>&amp;C&amp;8&amp;Z&amp;F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7</vt:i4>
      </vt:variant>
    </vt:vector>
  </HeadingPairs>
  <TitlesOfParts>
    <vt:vector size="12" baseType="lpstr">
      <vt:lpstr>Céljelleggel 7.1 mell.</vt:lpstr>
      <vt:lpstr>Kimutatás 8.1 mell.</vt:lpstr>
      <vt:lpstr>Előir. mód.9.1 mell.</vt:lpstr>
      <vt:lpstr>3.4.3 Közbeszerzési terv</vt:lpstr>
      <vt:lpstr>Maradvány 11. mell.</vt:lpstr>
      <vt:lpstr>'Kimutatás 8.1 mell.'!Nyomtatási_cím</vt:lpstr>
      <vt:lpstr>'Maradvány 11. mell.'!Nyomtatási_cím</vt:lpstr>
      <vt:lpstr>'3.4.3 Közbeszerzési terv'!Nyomtatási_terület</vt:lpstr>
      <vt:lpstr>'Céljelleggel 7.1 mell.'!Nyomtatási_terület</vt:lpstr>
      <vt:lpstr>'Előir. mód.9.1 mell.'!Nyomtatási_terület</vt:lpstr>
      <vt:lpstr>'Kimutatás 8.1 mell.'!Nyomtatási_terület</vt:lpstr>
      <vt:lpstr>'Maradvány 11. mell.'!Nyomtatási_terület</vt:lpstr>
    </vt:vector>
  </TitlesOfParts>
  <Company>Csongrádi 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Rácz Anita</dc:creator>
  <cp:lastModifiedBy>kadarneren</cp:lastModifiedBy>
  <cp:lastPrinted>2023-06-13T08:30:33Z</cp:lastPrinted>
  <dcterms:created xsi:type="dcterms:W3CDTF">2014-09-26T08:28:17Z</dcterms:created>
  <dcterms:modified xsi:type="dcterms:W3CDTF">2023-06-13T12:48:21Z</dcterms:modified>
</cp:coreProperties>
</file>