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Titkárság\Testületi_\2024. április18\Nyilvános ülés\"/>
    </mc:Choice>
  </mc:AlternateContent>
  <bookViews>
    <workbookView xWindow="0" yWindow="0" windowWidth="28800" windowHeight="12300" activeTab="1"/>
  </bookViews>
  <sheets>
    <sheet name="adat" sheetId="1" r:id="rId1"/>
    <sheet name="diagram" sheetId="2" r:id="rId2"/>
  </sheets>
  <definedNames>
    <definedName name="_xlnm.Print_Area" localSheetId="0">adat!$A$1:$Q$71</definedName>
    <definedName name="_xlnm.Print_Area" localSheetId="1">diagram!$A$1:$AV$116</definedName>
  </definedNames>
  <calcPr calcId="162913"/>
</workbook>
</file>

<file path=xl/calcChain.xml><?xml version="1.0" encoding="utf-8"?>
<calcChain xmlns="http://schemas.openxmlformats.org/spreadsheetml/2006/main">
  <c r="G39" i="1" l="1"/>
  <c r="F39" i="1"/>
  <c r="E39" i="1"/>
  <c r="D39" i="1"/>
  <c r="C39" i="1"/>
  <c r="B39" i="1"/>
  <c r="G18" i="1"/>
  <c r="F18" i="1"/>
  <c r="E18" i="1"/>
  <c r="D18" i="1"/>
  <c r="C18" i="1"/>
  <c r="B18" i="1"/>
  <c r="AO78" i="2" l="1"/>
  <c r="AG78" i="2"/>
  <c r="AO39" i="2"/>
  <c r="AG39" i="2"/>
  <c r="AO20" i="2"/>
  <c r="AG20" i="2"/>
  <c r="AO1" i="2"/>
  <c r="AG1" i="2"/>
  <c r="Y98" i="2"/>
  <c r="Q98" i="2"/>
  <c r="Q39" i="2"/>
  <c r="Y20" i="2"/>
  <c r="Q20" i="2"/>
  <c r="Q1" i="2"/>
  <c r="A78" i="2"/>
  <c r="A59" i="2"/>
  <c r="H25" i="1"/>
  <c r="I117" i="2"/>
  <c r="A117" i="2"/>
  <c r="I98" i="2"/>
  <c r="A98" i="2"/>
  <c r="I78" i="2"/>
  <c r="A39" i="2"/>
  <c r="I20" i="2"/>
  <c r="A20" i="2"/>
  <c r="I1" i="2"/>
  <c r="A1" i="2"/>
  <c r="A2" i="2"/>
  <c r="Y100" i="2" l="1"/>
  <c r="Y99" i="2"/>
  <c r="I22" i="2"/>
  <c r="I21" i="2"/>
  <c r="I3" i="2"/>
  <c r="I2" i="2"/>
  <c r="A41" i="2"/>
  <c r="A40" i="2"/>
  <c r="I41" i="2"/>
  <c r="I40" i="2"/>
  <c r="I61" i="2"/>
  <c r="I60" i="2"/>
  <c r="A80" i="2"/>
  <c r="A79" i="2"/>
  <c r="I80" i="2"/>
  <c r="I79" i="2"/>
  <c r="A100" i="2"/>
  <c r="I39" i="1" l="1"/>
  <c r="H39" i="1"/>
  <c r="H10" i="1" l="1"/>
  <c r="I10" i="1"/>
  <c r="H8" i="1"/>
  <c r="I8" i="1"/>
  <c r="H51" i="1" l="1"/>
  <c r="I51" i="1"/>
  <c r="I48" i="1" l="1"/>
  <c r="H48" i="1"/>
  <c r="H18" i="1" l="1"/>
  <c r="H7" i="1"/>
  <c r="I7" i="1"/>
  <c r="H9" i="1"/>
  <c r="I9" i="1"/>
  <c r="H11" i="1"/>
  <c r="I11" i="1"/>
  <c r="H12" i="1"/>
  <c r="I12" i="1"/>
  <c r="H13" i="1"/>
  <c r="I13" i="1"/>
  <c r="H15" i="1"/>
  <c r="I15" i="1"/>
  <c r="H14" i="1"/>
  <c r="I14" i="1"/>
  <c r="H16" i="1"/>
  <c r="I16" i="1"/>
  <c r="H17" i="1"/>
  <c r="I17" i="1"/>
  <c r="H19" i="1"/>
  <c r="I19" i="1"/>
  <c r="H20" i="1"/>
  <c r="I20" i="1"/>
  <c r="H21" i="1"/>
  <c r="I21" i="1"/>
  <c r="H22" i="1"/>
  <c r="I22" i="1"/>
  <c r="H23" i="1"/>
  <c r="I23" i="1"/>
  <c r="H24" i="1"/>
  <c r="I24" i="1"/>
  <c r="I25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45" i="1"/>
  <c r="I45" i="1"/>
  <c r="H46" i="1"/>
  <c r="I46" i="1"/>
  <c r="H47" i="1"/>
  <c r="I47" i="1"/>
  <c r="H49" i="1"/>
  <c r="I49" i="1"/>
  <c r="H50" i="1"/>
  <c r="I50" i="1"/>
  <c r="H52" i="1"/>
  <c r="I52" i="1"/>
  <c r="H53" i="1"/>
  <c r="I53" i="1"/>
  <c r="H54" i="1"/>
  <c r="I54" i="1"/>
  <c r="H55" i="1"/>
  <c r="I55" i="1"/>
  <c r="H56" i="1"/>
  <c r="I56" i="1"/>
  <c r="H57" i="1"/>
  <c r="I57" i="1"/>
  <c r="I18" i="1" l="1"/>
  <c r="AG61" i="2"/>
  <c r="AG60" i="2"/>
  <c r="AO61" i="2"/>
  <c r="AG80" i="2"/>
  <c r="AG79" i="2"/>
  <c r="AO80" i="2"/>
  <c r="AO79" i="2"/>
  <c r="AO41" i="2" l="1"/>
  <c r="AO40" i="2"/>
  <c r="AG41" i="2" l="1"/>
  <c r="AG40" i="2"/>
  <c r="AO22" i="2"/>
  <c r="AG22" i="2"/>
  <c r="AG21" i="2"/>
  <c r="AO3" i="2"/>
  <c r="AO2" i="2"/>
  <c r="AG3" i="2"/>
  <c r="AG2" i="2"/>
  <c r="Q100" i="2"/>
  <c r="Q99" i="2"/>
  <c r="Y80" i="2"/>
  <c r="Y79" i="2"/>
  <c r="Q80" i="2"/>
  <c r="Q79" i="2"/>
  <c r="Y61" i="2"/>
  <c r="Y60" i="2"/>
  <c r="Q61" i="2"/>
  <c r="Q60" i="2"/>
  <c r="Y41" i="2"/>
  <c r="Y40" i="2"/>
  <c r="Q41" i="2"/>
  <c r="Q40" i="2"/>
  <c r="Y22" i="2"/>
  <c r="Y21" i="2"/>
  <c r="Q22" i="2"/>
  <c r="Q21" i="2"/>
  <c r="Y3" i="2" l="1"/>
  <c r="Y2" i="2"/>
  <c r="Q3" i="2"/>
  <c r="Q2" i="2"/>
  <c r="I119" i="2" l="1"/>
  <c r="A119" i="2"/>
  <c r="I100" i="2"/>
  <c r="A61" i="2"/>
  <c r="A60" i="2"/>
  <c r="A22" i="2"/>
  <c r="A21" i="2"/>
  <c r="A3" i="2"/>
</calcChain>
</file>

<file path=xl/comments1.xml><?xml version="1.0" encoding="utf-8"?>
<comments xmlns="http://schemas.openxmlformats.org/spreadsheetml/2006/main">
  <authors>
    <author>Méreg Tamás</author>
  </authors>
  <commentList>
    <comment ref="A45" authorId="0" shapeId="0">
      <text>
        <r>
          <rPr>
            <b/>
            <sz val="10"/>
            <color indexed="81"/>
            <rFont val="Times New Roman"/>
            <family val="1"/>
            <charset val="238"/>
          </rPr>
          <t xml:space="preserve">Illegális migrációhoz kapcsolódó jogellenes cselekmények száma: </t>
        </r>
        <r>
          <rPr>
            <sz val="10"/>
            <color indexed="81"/>
            <rFont val="Times New Roman"/>
            <family val="1"/>
            <charset val="238"/>
          </rPr>
          <t>a 2018–2023. évre vonatkozó számadat tartalmazza a határzárral kapcsolatos bűncselekmények adatait is.</t>
        </r>
      </text>
    </comment>
    <comment ref="B45" authorId="0" shapeId="0">
      <text>
        <r>
          <rPr>
            <b/>
            <sz val="10"/>
            <color indexed="81"/>
            <rFont val="Times New Roman"/>
            <family val="1"/>
            <charset val="238"/>
          </rPr>
          <t xml:space="preserve">A 2010-es adatoknak tartalmaznia kell a 2010-es Beutazási és tartózkodási tilalom megsértése adatait is (a Határzárral kapcsolatos bűncselekmények száma helyett)!
Az országos 9815 db tartalmazza a 2010-es Beutazási és tartózkodási tilalom megsértése adatait (1018 db) is </t>
        </r>
        <r>
          <rPr>
            <sz val="10"/>
            <color indexed="81"/>
            <rFont val="Times New Roman"/>
            <family val="1"/>
            <charset val="238"/>
          </rPr>
          <t>(ecs.: 219, koi.: 1516, h. bcs.: -, tiltott szabs.: 3814, külföldiek r. szabs.: 3248)</t>
        </r>
        <r>
          <rPr>
            <b/>
            <sz val="10"/>
            <color indexed="81"/>
            <rFont val="Times New Roman"/>
            <family val="1"/>
            <charset val="238"/>
          </rPr>
          <t>!</t>
        </r>
      </text>
    </comment>
    <comment ref="A46" authorId="0" shapeId="0">
      <text>
        <r>
          <rPr>
            <b/>
            <sz val="10"/>
            <color indexed="81"/>
            <rFont val="Times New Roman"/>
            <family val="1"/>
            <charset val="238"/>
          </rPr>
          <t xml:space="preserve">Embercsempész bűncselekmények száma: </t>
        </r>
        <r>
          <rPr>
            <sz val="10"/>
            <color indexed="81"/>
            <rFont val="Times New Roman"/>
            <family val="1"/>
            <charset val="238"/>
          </rPr>
          <t>a 2018–2023. évre vonatkozó számadat tartalmazza a jogellenes tartózkodás elősegítése bűncselekmény adatait is.</t>
        </r>
      </text>
    </comment>
    <comment ref="A50" authorId="0" shapeId="0">
      <text>
        <r>
          <rPr>
            <b/>
            <sz val="10"/>
            <color indexed="81"/>
            <rFont val="Times New Roman"/>
            <family val="1"/>
            <charset val="238"/>
          </rPr>
          <t xml:space="preserve">Külföldiek rendészetével kapcsolatos szabálysértés: </t>
        </r>
        <r>
          <rPr>
            <sz val="10"/>
            <color indexed="81"/>
            <rFont val="Times New Roman"/>
            <family val="1"/>
            <charset val="238"/>
          </rPr>
          <t>a 29000/61-49/2016. ált. számon jóváhagyott, a Robotzsaru Neo Határrendészeti Modul fejlesztésével kapcsolatos feladatterv alapján a külföldiek rendészetével kapcsolatos szabálysértések számítási metodikája megváltozott, az új számítás szerint ebben a kategóriában kell nyilvántartani a túltartózkodások számát a korábbi évek tekintetében is.</t>
        </r>
      </text>
    </comment>
  </commentList>
</comments>
</file>

<file path=xl/sharedStrings.xml><?xml version="1.0" encoding="utf-8"?>
<sst xmlns="http://schemas.openxmlformats.org/spreadsheetml/2006/main" count="96" uniqueCount="76">
  <si>
    <t>Elfogások száma</t>
  </si>
  <si>
    <t>Előállítások száma</t>
  </si>
  <si>
    <t>Biztonsági intézkedések száma</t>
  </si>
  <si>
    <t>Elrendelt elővezetések száma</t>
  </si>
  <si>
    <t>Szabálysértési feljelentések száma</t>
  </si>
  <si>
    <t>Büntető feljelentések száma</t>
  </si>
  <si>
    <t>Tulajdon elleni szabálysértési ügyek száma</t>
  </si>
  <si>
    <t>Személysérüléses közúti közlekedési balesetek száma</t>
  </si>
  <si>
    <t>Személysérüléses közúti közlekedési baleset során meghalt, illetve megsérült személyek száma (fő)</t>
  </si>
  <si>
    <t>SIS találatok</t>
  </si>
  <si>
    <t>Végrehajtott elővezetések száma</t>
  </si>
  <si>
    <t>Kiszabott helyszíni bírságok összege (ezer Ft)</t>
  </si>
  <si>
    <t>Meghalt személyek száma (fő)</t>
  </si>
  <si>
    <t>Súlyosan sérült személyek száma (fő)</t>
  </si>
  <si>
    <t>Könnyen sérült személyek száma (fő)</t>
  </si>
  <si>
    <t>Elrendelt és végrehajtott elővezetések száma</t>
  </si>
  <si>
    <t>2010. év</t>
  </si>
  <si>
    <t>Személysérüléses közúti közlekedési balesetek megoszlása</t>
  </si>
  <si>
    <t>Halálos közúti közlekedési balesetek száma</t>
  </si>
  <si>
    <t>Súlyos sérüléses közúti közlekedési balesetek száma</t>
  </si>
  <si>
    <t>Könnyű sérüléses közúti közlekedési balesetek száma</t>
  </si>
  <si>
    <t>Személysérüléses közúti közlekedési balesetekben meghalt személyek száma (fő)</t>
  </si>
  <si>
    <t>Személysérüléses közúti közlekedési balesetekben súlyosan megsérült személyek száma (fő)</t>
  </si>
  <si>
    <t>Ittasan okozott személysérüléses közúti közlekedési balesetek száma</t>
  </si>
  <si>
    <t>Embercsempészés bűncselekmények száma</t>
  </si>
  <si>
    <t>Közokirat-hamisítás bűncselekmények száma</t>
  </si>
  <si>
    <t>Tiltott határátlépés és kísérlete szabálysértések száma</t>
  </si>
  <si>
    <t>Külföldiek rendészetével kapcsolatos szabálysértések száma</t>
  </si>
  <si>
    <t>A melléklet elkészítéséhez szükséges a Microsoft Excel 2013-as verziója, melyben a Lapelrendezés fülön a Színek közül az Office 2007-2010 színei legyenek beállítva.</t>
  </si>
  <si>
    <t>Illegális migrációhoz kapcsolódó jogellenes cselekmények száma</t>
  </si>
  <si>
    <t>Az adatok tartalmazzák a túltartózkodások számát is.</t>
  </si>
  <si>
    <t>2019. év</t>
  </si>
  <si>
    <t>2020. év</t>
  </si>
  <si>
    <t>2021. év</t>
  </si>
  <si>
    <t>2022. év</t>
  </si>
  <si>
    <t>Pozitív eredményű alkoholszonda alkalmazások száma</t>
  </si>
  <si>
    <t>2023. év</t>
  </si>
  <si>
    <t>Változás 2022–2023.</t>
  </si>
  <si>
    <t>Dinamika 2022–2023. (%)</t>
  </si>
  <si>
    <t>FIND találatok</t>
  </si>
  <si>
    <t>Feltartóztatott és átkísért személyek száma: 8 km-es sávon túlról</t>
  </si>
  <si>
    <t>Feltartóztatott és átkísért személyek száma: 8 km-es sávból</t>
  </si>
  <si>
    <t>Feltartóztatott és átkísért személyek száma</t>
  </si>
  <si>
    <t>Nemzeti körözések, SIS és FIND találatok</t>
  </si>
  <si>
    <t>ebből járművezető</t>
  </si>
  <si>
    <t>Rendészeti állomány tényleges közterületi szolgálati idő (óra)</t>
  </si>
  <si>
    <t>Rendészeti állomány közterületi szolgálati létszám (fő)</t>
  </si>
  <si>
    <t>2010. és 2019–2023. statisztikai kimutatása</t>
  </si>
  <si>
    <t>2021–2023. statisztikai kimutatása</t>
  </si>
  <si>
    <t>2019–2023. statisztikai kimutatása</t>
  </si>
  <si>
    <t>Szándékos bűncselekmény elkövetésén tettenérés miatti elfogások száma</t>
  </si>
  <si>
    <t>Bűncselekmény gyanúja miatti előállítások száma</t>
  </si>
  <si>
    <t>Ittasan okozott személysérüléses közúti közlekedési balesetek aránya</t>
  </si>
  <si>
    <t>A diagramok címsorában ide hivatkozó képletek találhatók, ezért csak ezen az egy helyen kell átírni!</t>
  </si>
  <si>
    <t>Az A2-es cellába a vármegyei (fővárosi) rendőr-főkapitányság vagy a beszámolót tartó szervezeti egység megnevezését kell írni!</t>
  </si>
  <si>
    <t>Szabálysértési feljelentések és helyszíni bírsággal sújtott személyek száma</t>
  </si>
  <si>
    <t>Egy főre jutó helyszíni bírság összege (Ft)</t>
  </si>
  <si>
    <r>
      <rPr>
        <b/>
        <sz val="10"/>
        <color theme="1"/>
        <rFont val="Times New Roman"/>
        <family val="1"/>
        <charset val="238"/>
      </rPr>
      <t xml:space="preserve">Illegális migrációhoz kapcsolódó jogellenes cselekmények száma: </t>
    </r>
    <r>
      <rPr>
        <sz val="10"/>
        <color theme="1"/>
        <rFont val="Times New Roman"/>
        <family val="1"/>
        <charset val="238"/>
      </rPr>
      <t>a 2018–2023. évre vonatkozó számadat tartalmazza a határzárral kapcsolatos bűncselekmények adatait is.</t>
    </r>
  </si>
  <si>
    <r>
      <rPr>
        <b/>
        <sz val="10"/>
        <color theme="1"/>
        <rFont val="Times New Roman"/>
        <family val="1"/>
        <charset val="238"/>
      </rPr>
      <t>Külföldiek rendészetével kapcsolatos szabálysértés:</t>
    </r>
    <r>
      <rPr>
        <sz val="10"/>
        <color theme="1"/>
        <rFont val="Times New Roman"/>
        <family val="1"/>
        <charset val="238"/>
      </rPr>
      <t xml:space="preserve"> a 29000/61-49/2016. ált. számon jóváhagyott, a Robotzsaru Neo Határrendészeti Modul fejlesztésével kapcsolatos feladatterv alapján a külföldiek rendészetével kapcsolatos szabálysértések számítási metodikája megváltozott, az új számítás szerint ebben a kategóriában kell nyilvántartani a túltartózkodások számát a korábbi évek tekintetében is.</t>
    </r>
  </si>
  <si>
    <t>Határzárral kapcsolatos bűncselekmények száma</t>
  </si>
  <si>
    <r>
      <rPr>
        <b/>
        <sz val="10"/>
        <color theme="1"/>
        <rFont val="Times New Roman"/>
        <family val="1"/>
        <charset val="238"/>
      </rPr>
      <t xml:space="preserve">Embercsempész bűncselekmények száma: </t>
    </r>
    <r>
      <rPr>
        <sz val="10"/>
        <color theme="1"/>
        <rFont val="Times New Roman"/>
        <family val="1"/>
        <charset val="238"/>
      </rPr>
      <t>a 2018–2023. évre vonatkozó számadat tartalmazza a jogellenes tartózkodás elősegítése bűncselekmény adatait is.</t>
    </r>
  </si>
  <si>
    <t>Nemzeti körözések</t>
  </si>
  <si>
    <t>Határátkelőhelyeken átléptetett személyek száma</t>
  </si>
  <si>
    <t>Határátkelőhelyeken átléptetett járművek száma</t>
  </si>
  <si>
    <t>Tulajdon elleni szabálysértési ügyek felderítési mutatója</t>
  </si>
  <si>
    <t>!!!A színnel jelzett cellákban található képleteket TILOS törölni [pl.: "Egy főre jutó helyszíni bírság összege (Ft); "Változás 2022–2023."; "Dinamika 2022–2023. (%)"]!!!</t>
  </si>
  <si>
    <t>Helyszíni bírsággal sújtott személyek száma</t>
  </si>
  <si>
    <t>KÖZÚTI KÖZLEKEDÉSI BALESETI ADATOK</t>
  </si>
  <si>
    <r>
      <t>HATÁRRENDÉSZETI ADATOK</t>
    </r>
    <r>
      <rPr>
        <b/>
        <u/>
        <sz val="10"/>
        <color indexed="8"/>
        <rFont val="Times New Roman"/>
        <family val="1"/>
        <charset val="238"/>
      </rPr>
      <t xml:space="preserve"> </t>
    </r>
    <r>
      <rPr>
        <u/>
        <sz val="10"/>
        <color indexed="8"/>
        <rFont val="Times New Roman"/>
        <family val="1"/>
        <charset val="238"/>
      </rPr>
      <t>(amennyiben a vármegye rendelkezik Schengen külső határszakasszal!)</t>
    </r>
  </si>
  <si>
    <r>
      <t>INTÉZKEDÉSI MUTATÓK, RENDÉSZETI ADATOK</t>
    </r>
    <r>
      <rPr>
        <u/>
        <sz val="10"/>
        <rFont val="Times New Roman"/>
        <family val="1"/>
        <charset val="238"/>
      </rPr>
      <t xml:space="preserve"> (</t>
    </r>
    <r>
      <rPr>
        <b/>
        <u/>
        <sz val="10"/>
        <rFont val="Times New Roman"/>
        <family val="1"/>
        <charset val="238"/>
      </rPr>
      <t>a teljes rendészeti állomány vonatkozásában!)</t>
    </r>
  </si>
  <si>
    <t>Az adatokat aktualizálni KELL az adott rendőr-főkapitányság esetében, mert a mintatáblázat az összes szervezeti elemre vonatkozó éves adatokat tartalmazza!</t>
  </si>
  <si>
    <t>Alkoholszonda alkalmazások száma összesen</t>
  </si>
  <si>
    <t>Személysérüléses közúti közlekedési balesetekben könnyen megsérült személyek száma (fő)</t>
  </si>
  <si>
    <t>Személysérüléses közúti közlekedési balesetet szenvedett személyek száma (fő)</t>
  </si>
  <si>
    <t>Személysérüléses közúti közlekedési balesetet szenvedett személyek megoszlása (fő)</t>
  </si>
  <si>
    <t>Csongrádi Rendőrkapitányság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</si>
</sst>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0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b/>
      <u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0"/>
      <color indexed="81"/>
      <name val="Times New Roman"/>
      <family val="1"/>
      <charset val="238"/>
    </font>
    <font>
      <sz val="10"/>
      <color indexed="8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3" fontId="5" fillId="0" borderId="0" xfId="0" applyNumberFormat="1" applyFont="1"/>
    <xf numFmtId="0" fontId="4" fillId="0" borderId="0" xfId="0" applyFont="1" applyAlignme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shrinkToFit="1"/>
    </xf>
    <xf numFmtId="3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5"/>
    </xf>
    <xf numFmtId="3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left" vertical="center" wrapText="1" indent="5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vertical="center" wrapText="1"/>
    </xf>
    <xf numFmtId="0" fontId="1" fillId="0" borderId="0" xfId="0" applyFont="1" applyFill="1" applyAlignment="1"/>
    <xf numFmtId="0" fontId="2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3" fontId="9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Border="1"/>
    <xf numFmtId="0" fontId="6" fillId="0" borderId="0" xfId="0" applyFont="1" applyFill="1"/>
    <xf numFmtId="0" fontId="7" fillId="0" borderId="0" xfId="0" applyFont="1" applyAlignme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3" borderId="0" xfId="0" applyFont="1" applyFill="1"/>
    <xf numFmtId="0" fontId="3" fillId="0" borderId="2" xfId="0" applyFont="1" applyBorder="1"/>
    <xf numFmtId="3" fontId="9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0" fontId="9" fillId="0" borderId="1" xfId="1" applyNumberFormat="1" applyFont="1" applyBorder="1" applyAlignment="1">
      <alignment horizontal="center" vertical="center"/>
    </xf>
    <xf numFmtId="10" fontId="8" fillId="3" borderId="1" xfId="1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0" fontId="1" fillId="3" borderId="1" xfId="1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 shrinkToFit="1"/>
    </xf>
    <xf numFmtId="0" fontId="1" fillId="7" borderId="1" xfId="0" applyNumberFormat="1" applyFont="1" applyFill="1" applyBorder="1" applyAlignment="1">
      <alignment vertical="center" wrapText="1"/>
    </xf>
    <xf numFmtId="0" fontId="1" fillId="7" borderId="0" xfId="0" applyFont="1" applyFill="1" applyAlignment="1">
      <alignment horizontal="left"/>
    </xf>
    <xf numFmtId="0" fontId="1" fillId="6" borderId="1" xfId="0" applyNumberFormat="1" applyFont="1" applyFill="1" applyBorder="1" applyAlignment="1">
      <alignment horizontal="left" vertical="center" wrapText="1" indent="5"/>
    </xf>
    <xf numFmtId="0" fontId="1" fillId="6" borderId="0" xfId="0" applyFont="1" applyFill="1" applyAlignment="1">
      <alignment horizontal="left"/>
    </xf>
    <xf numFmtId="0" fontId="1" fillId="8" borderId="1" xfId="0" applyNumberFormat="1" applyFont="1" applyFill="1" applyBorder="1" applyAlignment="1">
      <alignment horizontal="left" vertical="center" wrapText="1" indent="5"/>
    </xf>
    <xf numFmtId="0" fontId="1" fillId="0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1" fillId="0" borderId="7" xfId="0" applyFont="1" applyBorder="1"/>
    <xf numFmtId="0" fontId="1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1" fillId="0" borderId="11" xfId="0" applyFont="1" applyBorder="1"/>
    <xf numFmtId="0" fontId="1" fillId="0" borderId="9" xfId="0" applyFont="1" applyBorder="1"/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1" fillId="0" borderId="6" xfId="0" applyFont="1" applyBorder="1"/>
    <xf numFmtId="0" fontId="7" fillId="9" borderId="0" xfId="0" applyFont="1" applyFill="1" applyAlignment="1">
      <alignment vertical="center"/>
    </xf>
    <xf numFmtId="0" fontId="7" fillId="9" borderId="0" xfId="0" applyFont="1" applyFill="1" applyAlignment="1">
      <alignment vertical="center" wrapText="1"/>
    </xf>
    <xf numFmtId="0" fontId="1" fillId="9" borderId="0" xfId="0" applyFont="1" applyFill="1"/>
    <xf numFmtId="0" fontId="1" fillId="0" borderId="5" xfId="0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Border="1" applyAlignment="1">
      <alignment vertical="center" wrapText="1"/>
    </xf>
    <xf numFmtId="3" fontId="1" fillId="1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shrinkToFit="1"/>
    </xf>
    <xf numFmtId="3" fontId="9" fillId="3" borderId="1" xfId="0" applyNumberFormat="1" applyFont="1" applyFill="1" applyBorder="1" applyAlignment="1">
      <alignment horizontal="center"/>
    </xf>
    <xf numFmtId="0" fontId="1" fillId="8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 shrinkToFit="1"/>
    </xf>
    <xf numFmtId="0" fontId="4" fillId="0" borderId="0" xfId="0" applyFont="1" applyFill="1" applyAlignment="1">
      <alignment horizontal="center" shrinkToFi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colors>
    <mruColors>
      <color rgb="FFFDE9D9"/>
      <color rgb="FFFF0000"/>
      <color rgb="FF4B76FF"/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344107129937948E-2"/>
          <c:y val="0.2001246439939688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adat!$A$24</c:f>
              <c:strCache>
                <c:ptCount val="1"/>
                <c:pt idx="0">
                  <c:v>Tulajdon elleni szabálysértési ügyek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adat!$C$6:$G$6</c:f>
              <c:strCache>
                <c:ptCount val="5"/>
                <c:pt idx="0">
                  <c:v>2019. év</c:v>
                </c:pt>
                <c:pt idx="1">
                  <c:v>2020. év</c:v>
                </c:pt>
                <c:pt idx="2">
                  <c:v>2021. év</c:v>
                </c:pt>
                <c:pt idx="3">
                  <c:v>2022. év</c:v>
                </c:pt>
                <c:pt idx="4">
                  <c:v>2023. év</c:v>
                </c:pt>
              </c:strCache>
            </c:strRef>
          </c:cat>
          <c:val>
            <c:numRef>
              <c:f>adat!$C$24:$G$24</c:f>
              <c:numCache>
                <c:formatCode>#,##0</c:formatCode>
                <c:ptCount val="5"/>
                <c:pt idx="0">
                  <c:v>65</c:v>
                </c:pt>
                <c:pt idx="1">
                  <c:v>51</c:v>
                </c:pt>
                <c:pt idx="2">
                  <c:v>41</c:v>
                </c:pt>
                <c:pt idx="3">
                  <c:v>56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A-469C-A92F-5197696C5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5750680"/>
        <c:axId val="346318832"/>
      </c:barChart>
      <c:catAx>
        <c:axId val="34575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18832"/>
        <c:crosses val="autoZero"/>
        <c:auto val="1"/>
        <c:lblAlgn val="ctr"/>
        <c:lblOffset val="100"/>
        <c:noMultiLvlLbl val="0"/>
      </c:catAx>
      <c:valAx>
        <c:axId val="3463188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5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adat!$A$10</c:f>
              <c:strCache>
                <c:ptCount val="1"/>
                <c:pt idx="0">
                  <c:v>Bűncselekmény gyanúja miatti előállítások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adat!$B$10:$G$10</c:f>
              <c:numCache>
                <c:formatCode>#,##0</c:formatCode>
                <c:ptCount val="6"/>
                <c:pt idx="0">
                  <c:v>132</c:v>
                </c:pt>
                <c:pt idx="1">
                  <c:v>77</c:v>
                </c:pt>
                <c:pt idx="2">
                  <c:v>82</c:v>
                </c:pt>
                <c:pt idx="3">
                  <c:v>80</c:v>
                </c:pt>
                <c:pt idx="4">
                  <c:v>70</c:v>
                </c:pt>
                <c:pt idx="5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1-4CF9-8169-A4607F7C2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29160"/>
        <c:axId val="346629944"/>
      </c:barChart>
      <c:catAx>
        <c:axId val="346629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29944"/>
        <c:crosses val="autoZero"/>
        <c:auto val="1"/>
        <c:lblAlgn val="ctr"/>
        <c:lblOffset val="100"/>
        <c:noMultiLvlLbl val="0"/>
      </c:catAx>
      <c:valAx>
        <c:axId val="34662994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29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86585136922302E-2"/>
          <c:y val="0.2028357638888888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adat!$A$38</c:f>
              <c:strCache>
                <c:ptCount val="1"/>
                <c:pt idx="0">
                  <c:v>Ittasan okozott 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adat!$B$38:$G$38</c:f>
              <c:numCache>
                <c:formatCode>#,##0</c:formatCode>
                <c:ptCount val="6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9-4456-9B27-84CD1886F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3080"/>
        <c:axId val="347351352"/>
      </c:barChart>
      <c:catAx>
        <c:axId val="34663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1352"/>
        <c:crosses val="autoZero"/>
        <c:auto val="1"/>
        <c:lblAlgn val="ctr"/>
        <c:lblOffset val="100"/>
        <c:noMultiLvlLbl val="0"/>
      </c:catAx>
      <c:valAx>
        <c:axId val="3473513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116552083333333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adat!$A$37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adat!$B$37:$G$37</c:f>
              <c:numCache>
                <c:formatCode>#,##0</c:formatCode>
                <c:ptCount val="6"/>
                <c:pt idx="0">
                  <c:v>30</c:v>
                </c:pt>
                <c:pt idx="1">
                  <c:v>29</c:v>
                </c:pt>
                <c:pt idx="2">
                  <c:v>43</c:v>
                </c:pt>
                <c:pt idx="3">
                  <c:v>28</c:v>
                </c:pt>
                <c:pt idx="4">
                  <c:v>36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7-48B8-8E1E-A059D7C10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51744"/>
        <c:axId val="347352528"/>
      </c:barChart>
      <c:catAx>
        <c:axId val="34735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2528"/>
        <c:crosses val="autoZero"/>
        <c:auto val="1"/>
        <c:lblAlgn val="ctr"/>
        <c:lblOffset val="100"/>
        <c:noMultiLvlLbl val="0"/>
      </c:catAx>
      <c:valAx>
        <c:axId val="3473525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160649305555555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adat!$A$36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adat!$B$36:$G$36</c:f>
              <c:numCache>
                <c:formatCode>#,##0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3-4468-8874-A7773CC78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52136"/>
        <c:axId val="347355664"/>
      </c:barChart>
      <c:catAx>
        <c:axId val="347352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5664"/>
        <c:crosses val="autoZero"/>
        <c:auto val="1"/>
        <c:lblAlgn val="ctr"/>
        <c:lblOffset val="100"/>
        <c:noMultiLvlLbl val="0"/>
      </c:catAx>
      <c:valAx>
        <c:axId val="3473556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072454861111111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adat!$A$35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adat!$B$35:$G$35</c:f>
              <c:numCache>
                <c:formatCode>#,##0</c:formatCode>
                <c:ptCount val="6"/>
                <c:pt idx="1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6-4CC2-B550-23E533057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56056"/>
        <c:axId val="347356448"/>
      </c:barChart>
      <c:catAx>
        <c:axId val="347356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6448"/>
        <c:crosses val="autoZero"/>
        <c:auto val="1"/>
        <c:lblAlgn val="ctr"/>
        <c:lblOffset val="100"/>
        <c:noMultiLvlLbl val="0"/>
      </c:catAx>
      <c:valAx>
        <c:axId val="34735644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204746527777777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adat!$A$34</c:f>
              <c:strCache>
                <c:ptCount val="1"/>
                <c:pt idx="0">
                  <c:v>Személysérüléses közúti közlekedési baleset során meghalt, illetve megsérült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adat!$B$34:$G$34</c:f>
              <c:numCache>
                <c:formatCode>#,##0</c:formatCode>
                <c:ptCount val="6"/>
                <c:pt idx="0">
                  <c:v>32</c:v>
                </c:pt>
                <c:pt idx="1">
                  <c:v>41</c:v>
                </c:pt>
                <c:pt idx="2">
                  <c:v>54</c:v>
                </c:pt>
                <c:pt idx="3">
                  <c:v>40</c:v>
                </c:pt>
                <c:pt idx="4">
                  <c:v>48</c:v>
                </c:pt>
                <c:pt idx="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E-4FC7-8075-3D2E144A5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53312"/>
        <c:axId val="347353704"/>
      </c:barChart>
      <c:catAx>
        <c:axId val="34735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3704"/>
        <c:crosses val="autoZero"/>
        <c:auto val="1"/>
        <c:lblAlgn val="ctr"/>
        <c:lblOffset val="100"/>
        <c:noMultiLvlLbl val="0"/>
      </c:catAx>
      <c:valAx>
        <c:axId val="3473537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204746527777777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adat!$A$33</c:f>
              <c:strCache>
                <c:ptCount val="1"/>
                <c:pt idx="0">
                  <c:v>Könnyű 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adat!$B$33:$G$33</c:f>
              <c:numCache>
                <c:formatCode>#,##0</c:formatCode>
                <c:ptCount val="6"/>
                <c:pt idx="0">
                  <c:v>21</c:v>
                </c:pt>
                <c:pt idx="1">
                  <c:v>25</c:v>
                </c:pt>
                <c:pt idx="2">
                  <c:v>31</c:v>
                </c:pt>
                <c:pt idx="3">
                  <c:v>25</c:v>
                </c:pt>
                <c:pt idx="4">
                  <c:v>27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E4F-983F-8592A5900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54488"/>
        <c:axId val="347354880"/>
      </c:barChart>
      <c:catAx>
        <c:axId val="34735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4880"/>
        <c:crosses val="autoZero"/>
        <c:auto val="1"/>
        <c:lblAlgn val="ctr"/>
        <c:lblOffset val="100"/>
        <c:noMultiLvlLbl val="0"/>
      </c:catAx>
      <c:valAx>
        <c:axId val="3473548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116552083333333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adat!$A$32</c:f>
              <c:strCache>
                <c:ptCount val="1"/>
                <c:pt idx="0">
                  <c:v>Súlyos 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adat!$B$32:$G$32</c:f>
              <c:numCache>
                <c:formatCode>#,##0</c:formatCode>
                <c:ptCount val="6"/>
                <c:pt idx="0">
                  <c:v>11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1-4074-B056-FDA30277C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7349392"/>
        <c:axId val="347350568"/>
      </c:barChart>
      <c:catAx>
        <c:axId val="34734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50568"/>
        <c:crosses val="autoZero"/>
        <c:auto val="1"/>
        <c:lblAlgn val="ctr"/>
        <c:lblOffset val="100"/>
        <c:noMultiLvlLbl val="0"/>
      </c:catAx>
      <c:valAx>
        <c:axId val="347350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204746527777777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adat!$A$30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adat!$B$30:$G$30</c:f>
              <c:numCache>
                <c:formatCode>#,##0</c:formatCode>
                <c:ptCount val="6"/>
                <c:pt idx="0">
                  <c:v>32</c:v>
                </c:pt>
                <c:pt idx="1">
                  <c:v>35</c:v>
                </c:pt>
                <c:pt idx="2">
                  <c:v>42</c:v>
                </c:pt>
                <c:pt idx="3">
                  <c:v>37</c:v>
                </c:pt>
                <c:pt idx="4">
                  <c:v>39</c:v>
                </c:pt>
                <c:pt idx="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36-4A38-8F3F-DA6F72541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012384"/>
        <c:axId val="348007680"/>
      </c:barChart>
      <c:catAx>
        <c:axId val="34801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7680"/>
        <c:crosses val="autoZero"/>
        <c:auto val="1"/>
        <c:lblAlgn val="ctr"/>
        <c:lblOffset val="100"/>
        <c:noMultiLvlLbl val="0"/>
      </c:catAx>
      <c:valAx>
        <c:axId val="3480076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1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1165520833333334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adat!$A$33</c:f>
              <c:strCache>
                <c:ptCount val="1"/>
                <c:pt idx="0">
                  <c:v>Könnyű 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adat!$B$33:$G$33</c:f>
              <c:numCache>
                <c:formatCode>#,##0</c:formatCode>
                <c:ptCount val="6"/>
                <c:pt idx="0">
                  <c:v>21</c:v>
                </c:pt>
                <c:pt idx="1">
                  <c:v>25</c:v>
                </c:pt>
                <c:pt idx="2">
                  <c:v>31</c:v>
                </c:pt>
                <c:pt idx="3">
                  <c:v>25</c:v>
                </c:pt>
                <c:pt idx="4">
                  <c:v>27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E-486A-AE21-6BF956FF85F3}"/>
            </c:ext>
          </c:extLst>
        </c:ser>
        <c:ser>
          <c:idx val="1"/>
          <c:order val="1"/>
          <c:tx>
            <c:strRef>
              <c:f>adat!$A$32</c:f>
              <c:strCache>
                <c:ptCount val="1"/>
                <c:pt idx="0">
                  <c:v>Súlyos sérüléses közúti közlekedési balesetek száma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adat!$B$32:$G$32</c:f>
              <c:numCache>
                <c:formatCode>#,##0</c:formatCode>
                <c:ptCount val="6"/>
                <c:pt idx="0">
                  <c:v>11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E-486A-AE21-6BF956FF85F3}"/>
            </c:ext>
          </c:extLst>
        </c:ser>
        <c:ser>
          <c:idx val="0"/>
          <c:order val="2"/>
          <c:tx>
            <c:strRef>
              <c:f>adat!$A$31</c:f>
              <c:strCache>
                <c:ptCount val="1"/>
                <c:pt idx="0">
                  <c:v>Halálos közúti közlekedési balesetek száma</c:v>
                </c:pt>
              </c:strCache>
            </c:strRef>
          </c:tx>
          <c:spPr>
            <a:solidFill>
              <a:schemeClr val="tx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adat!$B$31:$G$31</c:f>
              <c:numCache>
                <c:formatCode>#,##0</c:formatCode>
                <c:ptCount val="6"/>
                <c:pt idx="1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E-486A-AE21-6BF956FF8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8010424"/>
        <c:axId val="348010816"/>
      </c:barChart>
      <c:catAx>
        <c:axId val="34801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10816"/>
        <c:crosses val="autoZero"/>
        <c:auto val="1"/>
        <c:lblAlgn val="ctr"/>
        <c:lblOffset val="100"/>
        <c:noMultiLvlLbl val="0"/>
      </c:catAx>
      <c:valAx>
        <c:axId val="34801081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104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06" r="0.31496062992126006" t="0.35433070866141736" header="0.11811023622047248" footer="0.11811023622047248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adat!$A$22</c:f>
              <c:strCache>
                <c:ptCount val="1"/>
                <c:pt idx="0">
                  <c:v>Rendészeti állomány közterületi szolgálati létszám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adat!$B$6:$G$6</c15:sqref>
                  </c15:fullRef>
                </c:ext>
              </c:extLst>
              <c:f>adat!$E$6:$G$6</c:f>
              <c:strCache>
                <c:ptCount val="3"/>
                <c:pt idx="0">
                  <c:v>2021. év</c:v>
                </c:pt>
                <c:pt idx="1">
                  <c:v>2022. év</c:v>
                </c:pt>
                <c:pt idx="2">
                  <c:v>2023.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adat!$B$22:$G$22</c15:sqref>
                  </c15:fullRef>
                </c:ext>
              </c:extLst>
              <c:f>adat!$E$22:$G$22</c:f>
              <c:numCache>
                <c:formatCode>#,##0</c:formatCode>
                <c:ptCount val="3"/>
                <c:pt idx="0">
                  <c:v>3532</c:v>
                </c:pt>
                <c:pt idx="1">
                  <c:v>3332</c:v>
                </c:pt>
                <c:pt idx="2">
                  <c:v>3159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62-496C-B220-D2391734D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6318440"/>
        <c:axId val="346319224"/>
      </c:barChart>
      <c:catAx>
        <c:axId val="346318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19224"/>
        <c:crosses val="autoZero"/>
        <c:auto val="1"/>
        <c:lblAlgn val="ctr"/>
        <c:lblOffset val="100"/>
        <c:noMultiLvlLbl val="0"/>
      </c:catAx>
      <c:valAx>
        <c:axId val="34631922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1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344093347198165E-2"/>
          <c:y val="0.21165520833333334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adat!$A$37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adat!$B$37:$G$37</c:f>
              <c:numCache>
                <c:formatCode>#,##0</c:formatCode>
                <c:ptCount val="6"/>
                <c:pt idx="0">
                  <c:v>30</c:v>
                </c:pt>
                <c:pt idx="1">
                  <c:v>29</c:v>
                </c:pt>
                <c:pt idx="2">
                  <c:v>43</c:v>
                </c:pt>
                <c:pt idx="3">
                  <c:v>28</c:v>
                </c:pt>
                <c:pt idx="4">
                  <c:v>36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11-476F-BFCD-EDC70DED2ADC}"/>
            </c:ext>
          </c:extLst>
        </c:ser>
        <c:ser>
          <c:idx val="0"/>
          <c:order val="1"/>
          <c:tx>
            <c:strRef>
              <c:f>adat!$A$36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adat!$B$36:$G$36</c:f>
              <c:numCache>
                <c:formatCode>#,##0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11-476F-BFCD-EDC70DED2ADC}"/>
            </c:ext>
          </c:extLst>
        </c:ser>
        <c:ser>
          <c:idx val="2"/>
          <c:order val="2"/>
          <c:tx>
            <c:strRef>
              <c:f>adat!$A$35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adat!$B$35:$G$35</c:f>
              <c:numCache>
                <c:formatCode>#,##0</c:formatCode>
                <c:ptCount val="6"/>
                <c:pt idx="1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1-43F3-92EA-4C1ECA4DE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8005328"/>
        <c:axId val="348008072"/>
      </c:barChart>
      <c:catAx>
        <c:axId val="34800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8072"/>
        <c:crosses val="autoZero"/>
        <c:auto val="1"/>
        <c:lblAlgn val="ctr"/>
        <c:lblOffset val="100"/>
        <c:noMultiLvlLbl val="0"/>
      </c:catAx>
      <c:valAx>
        <c:axId val="34800807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5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82559829059829"/>
          <c:y val="2.6458333333333334E-2"/>
          <c:w val="0.56248376068376071"/>
          <c:h val="0.23985590277777774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06" r="0.31496062992126006" t="0.35433070866141736" header="0.11811023622047248" footer="0.11811023622047248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adat!$A$39</c:f>
              <c:strCache>
                <c:ptCount val="1"/>
                <c:pt idx="0">
                  <c:v>Ittasan okozott személysérüléses közúti közlekedési balesetek aránya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000" b="1" baseline="0">
                    <a:solidFill>
                      <a:schemeClr val="bg1">
                        <a:lumMod val="95000"/>
                      </a:schemeClr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adat!$B$39:$G$39</c:f>
              <c:numCache>
                <c:formatCode>0.00%</c:formatCode>
                <c:ptCount val="6"/>
                <c:pt idx="0">
                  <c:v>9.375E-2</c:v>
                </c:pt>
                <c:pt idx="1">
                  <c:v>5.7142857142857141E-2</c:v>
                </c:pt>
                <c:pt idx="2">
                  <c:v>0.11904761904761904</c:v>
                </c:pt>
                <c:pt idx="3">
                  <c:v>0.13513513513513514</c:v>
                </c:pt>
                <c:pt idx="4">
                  <c:v>0.15384615384615385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7-42B7-8BB5-3155A3A64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006896"/>
        <c:axId val="348005720"/>
      </c:barChart>
      <c:catAx>
        <c:axId val="34800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5720"/>
        <c:crosses val="autoZero"/>
        <c:auto val="1"/>
        <c:lblAlgn val="ctr"/>
        <c:lblOffset val="100"/>
        <c:noMultiLvlLbl val="0"/>
      </c:catAx>
      <c:valAx>
        <c:axId val="348005720"/>
        <c:scaling>
          <c:orientation val="minMax"/>
        </c:scaling>
        <c:delete val="0"/>
        <c:axPos val="l"/>
        <c:numFmt formatCode="0%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adat!$A$46</c:f>
              <c:strCache>
                <c:ptCount val="1"/>
                <c:pt idx="0">
                  <c:v>Embercsempészés 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adat!$B$46:$G$46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270-4AB1-8F16-E79CA46B4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008464"/>
        <c:axId val="348009640"/>
      </c:barChart>
      <c:catAx>
        <c:axId val="3480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9640"/>
        <c:crosses val="autoZero"/>
        <c:auto val="1"/>
        <c:lblAlgn val="ctr"/>
        <c:lblOffset val="100"/>
        <c:noMultiLvlLbl val="0"/>
      </c:catAx>
      <c:valAx>
        <c:axId val="34800964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adat!$A$45</c:f>
              <c:strCache>
                <c:ptCount val="1"/>
                <c:pt idx="0">
                  <c:v>Illegális migrációhoz kapcsolódó jogellenes 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adat!$B$45:$G$45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7BDD-4FAD-A1C1-AC1468602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010032"/>
        <c:axId val="348008856"/>
      </c:barChart>
      <c:catAx>
        <c:axId val="3480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8856"/>
        <c:crosses val="autoZero"/>
        <c:auto val="1"/>
        <c:lblAlgn val="ctr"/>
        <c:lblOffset val="100"/>
        <c:noMultiLvlLbl val="0"/>
      </c:catAx>
      <c:valAx>
        <c:axId val="3480088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1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adat!$A$47</c:f>
              <c:strCache>
                <c:ptCount val="1"/>
                <c:pt idx="0">
                  <c:v>Közokirat-hamisítás 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adat!$B$47:$G$47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996C-4012-9F73-B74B4C716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006112"/>
        <c:axId val="348011992"/>
      </c:barChart>
      <c:catAx>
        <c:axId val="34800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11992"/>
        <c:crosses val="autoZero"/>
        <c:auto val="1"/>
        <c:lblAlgn val="ctr"/>
        <c:lblOffset val="100"/>
        <c:noMultiLvlLbl val="0"/>
      </c:catAx>
      <c:valAx>
        <c:axId val="34801199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00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adat!$A$49</c:f>
              <c:strCache>
                <c:ptCount val="1"/>
                <c:pt idx="0">
                  <c:v>Tiltott határátlépés és kísérlete szabálysértések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adat!$B$49:$G$49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CD3-45D8-B646-3CC7FCEF3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356208"/>
        <c:axId val="348353856"/>
      </c:barChart>
      <c:catAx>
        <c:axId val="34835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3856"/>
        <c:crosses val="autoZero"/>
        <c:auto val="1"/>
        <c:lblAlgn val="ctr"/>
        <c:lblOffset val="100"/>
        <c:noMultiLvlLbl val="0"/>
      </c:catAx>
      <c:valAx>
        <c:axId val="3483538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4615384609E-2"/>
          <c:y val="0.2204746527777777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adat!$A$48</c:f>
              <c:strCache>
                <c:ptCount val="1"/>
                <c:pt idx="0">
                  <c:v>Határzárral kapcsolatos 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adat!$B$44:$G$44</c15:sqref>
                  </c15:fullRef>
                </c:ext>
              </c:extLst>
              <c:f>adat!$C$44:$G$44</c:f>
              <c:strCache>
                <c:ptCount val="5"/>
                <c:pt idx="0">
                  <c:v>2019. év</c:v>
                </c:pt>
                <c:pt idx="1">
                  <c:v>2020. év</c:v>
                </c:pt>
                <c:pt idx="2">
                  <c:v>2021. év</c:v>
                </c:pt>
                <c:pt idx="3">
                  <c:v>2022. év</c:v>
                </c:pt>
                <c:pt idx="4">
                  <c:v>2023.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adat!$B$48:$G$48</c15:sqref>
                  </c15:fullRef>
                </c:ext>
              </c:extLst>
              <c:f>adat!$C$48:$G$48</c:f>
              <c:numCache>
                <c:formatCode>#,##0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4CD-4BB2-ACC5-3BF650D34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354640"/>
        <c:axId val="348355032"/>
      </c:barChart>
      <c:catAx>
        <c:axId val="34835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5032"/>
        <c:crosses val="autoZero"/>
        <c:auto val="1"/>
        <c:lblAlgn val="ctr"/>
        <c:lblOffset val="100"/>
        <c:noMultiLvlLbl val="0"/>
      </c:catAx>
      <c:valAx>
        <c:axId val="3483550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adat!$A$50</c:f>
              <c:strCache>
                <c:ptCount val="1"/>
                <c:pt idx="0">
                  <c:v>Külföldiek rendészetével kapcsolatos szabálysértések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adat!$B$50:$G$50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C70-410A-9428-35039CAE2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352680"/>
        <c:axId val="348355424"/>
      </c:barChart>
      <c:catAx>
        <c:axId val="348352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5424"/>
        <c:crosses val="autoZero"/>
        <c:auto val="1"/>
        <c:lblAlgn val="ctr"/>
        <c:lblOffset val="100"/>
        <c:noMultiLvlLbl val="0"/>
      </c:catAx>
      <c:valAx>
        <c:axId val="34835542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adat!$A$54</c:f>
              <c:strCache>
                <c:ptCount val="1"/>
                <c:pt idx="0">
                  <c:v>Feltartóztatott és átkísért személyek száma: 8 km-es sávból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adat!$B$44:$G$44</c15:sqref>
                  </c15:fullRef>
                </c:ext>
              </c:extLst>
              <c:f>adat!$C$44:$G$44</c:f>
              <c:strCache>
                <c:ptCount val="5"/>
                <c:pt idx="0">
                  <c:v>2019. év</c:v>
                </c:pt>
                <c:pt idx="1">
                  <c:v>2020. év</c:v>
                </c:pt>
                <c:pt idx="2">
                  <c:v>2021. év</c:v>
                </c:pt>
                <c:pt idx="3">
                  <c:v>2022. év</c:v>
                </c:pt>
                <c:pt idx="4">
                  <c:v>2023.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adat!$B$54:$G$54</c15:sqref>
                  </c15:fullRef>
                </c:ext>
              </c:extLst>
              <c:f>adat!$C$54:$G$54</c:f>
              <c:numCache>
                <c:formatCode>#,##0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CD6-490A-B15F-49414B7FE795}"/>
            </c:ext>
          </c:extLst>
        </c:ser>
        <c:ser>
          <c:idx val="0"/>
          <c:order val="1"/>
          <c:tx>
            <c:strRef>
              <c:f>adat!$A$55</c:f>
              <c:strCache>
                <c:ptCount val="1"/>
                <c:pt idx="0">
                  <c:v>Feltartóztatott és átkísért személyek száma: 8 km-es sávon túlról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0"/>
                  <c:y val="-2.16215277777779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D6-490A-B15F-49414B7FE795}"/>
                </c:ext>
              </c:extLst>
            </c:dLbl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adat!$B$44:$G$44</c15:sqref>
                  </c15:fullRef>
                </c:ext>
              </c:extLst>
              <c:f>adat!$C$44:$G$44</c:f>
              <c:strCache>
                <c:ptCount val="5"/>
                <c:pt idx="0">
                  <c:v>2019. év</c:v>
                </c:pt>
                <c:pt idx="1">
                  <c:v>2020. év</c:v>
                </c:pt>
                <c:pt idx="2">
                  <c:v>2021. év</c:v>
                </c:pt>
                <c:pt idx="3">
                  <c:v>2022. év</c:v>
                </c:pt>
                <c:pt idx="4">
                  <c:v>2023.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adat!$B$55:$G$55</c15:sqref>
                  </c15:fullRef>
                </c:ext>
              </c:extLst>
              <c:f>adat!$C$55:$G$55</c:f>
              <c:numCache>
                <c:formatCode>#,##0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4CD6-490A-B15F-49414B7FE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8355816"/>
        <c:axId val="348356600"/>
      </c:barChart>
      <c:catAx>
        <c:axId val="34835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48356600"/>
        <c:crosses val="autoZero"/>
        <c:auto val="1"/>
        <c:lblAlgn val="ctr"/>
        <c:lblOffset val="100"/>
        <c:noMultiLvlLbl val="0"/>
      </c:catAx>
      <c:valAx>
        <c:axId val="34835660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crossAx val="348355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hu-HU"/>
    </a:p>
  </c:tx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adat!$A$56</c:f>
              <c:strCache>
                <c:ptCount val="1"/>
                <c:pt idx="0">
                  <c:v>Határátkelőhelyeken átléptetett személyek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adat!$B$56:$G$56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15C4-4E31-AEF8-7F2C2BE04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357776"/>
        <c:axId val="348351504"/>
      </c:barChart>
      <c:catAx>
        <c:axId val="34835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1504"/>
        <c:crosses val="autoZero"/>
        <c:auto val="1"/>
        <c:lblAlgn val="ctr"/>
        <c:lblOffset val="100"/>
        <c:noMultiLvlLbl val="0"/>
      </c:catAx>
      <c:valAx>
        <c:axId val="348351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adat!$A$23</c:f>
              <c:strCache>
                <c:ptCount val="1"/>
                <c:pt idx="0">
                  <c:v>Rendészeti állomány tényleges közterületi szolgálati idő (óra)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696-46CC-9FA4-7B757169031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A696-46CC-9FA4-7B75716903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adat!$B$6:$G$6</c15:sqref>
                  </c15:fullRef>
                </c:ext>
              </c:extLst>
              <c:f>adat!$E$6:$G$6</c:f>
              <c:strCache>
                <c:ptCount val="3"/>
                <c:pt idx="0">
                  <c:v>2021. év</c:v>
                </c:pt>
                <c:pt idx="1">
                  <c:v>2022. év</c:v>
                </c:pt>
                <c:pt idx="2">
                  <c:v>2023.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adat!$B$23:$G$23</c15:sqref>
                  </c15:fullRef>
                </c:ext>
              </c:extLst>
              <c:f>adat!$E$23:$G$23</c:f>
              <c:numCache>
                <c:formatCode>#,##0</c:formatCode>
                <c:ptCount val="3"/>
                <c:pt idx="0">
                  <c:v>26929</c:v>
                </c:pt>
                <c:pt idx="1">
                  <c:v>24861</c:v>
                </c:pt>
                <c:pt idx="2">
                  <c:v>22821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D-4DF6-94D7-2D6B9CB9F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6320008"/>
        <c:axId val="346320400"/>
      </c:barChart>
      <c:catAx>
        <c:axId val="34632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20400"/>
        <c:crosses val="autoZero"/>
        <c:auto val="1"/>
        <c:lblAlgn val="ctr"/>
        <c:lblOffset val="100"/>
        <c:noMultiLvlLbl val="0"/>
      </c:catAx>
      <c:valAx>
        <c:axId val="3463204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2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adat!$A$57</c:f>
              <c:strCache>
                <c:ptCount val="1"/>
                <c:pt idx="0">
                  <c:v>Határátkelőhelyeken átléptetett járművek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adat!$B$57:$G$57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9CD-4093-9404-169774F03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352288"/>
        <c:axId val="348358168"/>
      </c:barChart>
      <c:catAx>
        <c:axId val="3483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8168"/>
        <c:crosses val="autoZero"/>
        <c:auto val="1"/>
        <c:lblAlgn val="ctr"/>
        <c:lblOffset val="100"/>
        <c:noMultiLvlLbl val="0"/>
      </c:catAx>
      <c:valAx>
        <c:axId val="3483581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adat!$A$53</c:f>
              <c:strCache>
                <c:ptCount val="1"/>
                <c:pt idx="0">
                  <c:v>SIS találatok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adat!$B$53:$G$53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566-47F3-9764-19A02C107760}"/>
            </c:ext>
          </c:extLst>
        </c:ser>
        <c:ser>
          <c:idx val="2"/>
          <c:order val="1"/>
          <c:tx>
            <c:strRef>
              <c:f>adat!$A$51</c:f>
              <c:strCache>
                <c:ptCount val="1"/>
                <c:pt idx="0">
                  <c:v>Nemzeti körözések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adat!$B$51:$G$51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F566-47F3-9764-19A02C107760}"/>
            </c:ext>
          </c:extLst>
        </c:ser>
        <c:ser>
          <c:idx val="0"/>
          <c:order val="2"/>
          <c:tx>
            <c:strRef>
              <c:f>adat!$A$52</c:f>
              <c:strCache>
                <c:ptCount val="1"/>
                <c:pt idx="0">
                  <c:v>FIND találatok</c:v>
                </c:pt>
              </c:strCache>
            </c:strRef>
          </c:tx>
          <c:spPr>
            <a:solidFill>
              <a:schemeClr val="tx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adat!$B$44:$G$44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adat!$B$52:$G$52</c:f>
              <c:numCache>
                <c:formatCode>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F566-47F3-9764-19A02C107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8353072"/>
        <c:axId val="348615528"/>
      </c:barChart>
      <c:catAx>
        <c:axId val="34835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5528"/>
        <c:crosses val="autoZero"/>
        <c:auto val="1"/>
        <c:lblAlgn val="ctr"/>
        <c:lblOffset val="100"/>
        <c:noMultiLvlLbl val="0"/>
      </c:catAx>
      <c:valAx>
        <c:axId val="3486155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353072"/>
        <c:crosses val="autoZero"/>
        <c:crossBetween val="between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32292735042735043"/>
          <c:y val="3.9420833333333356E-2"/>
          <c:w val="0.34921602564102566"/>
          <c:h val="0.26410937499999998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06" r="0.31496062992126006" t="0.35433070866141736" header="0.11811023622047248" footer="0.11811023622047248"/>
    <c:pageSetup paperSize="9"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adat!$A$25</c:f>
              <c:strCache>
                <c:ptCount val="1"/>
                <c:pt idx="0">
                  <c:v>Tulajdon elleni szabálysértési ügyek felderítési mutatója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000" b="1" baseline="0">
                    <a:solidFill>
                      <a:schemeClr val="bg1">
                        <a:lumMod val="95000"/>
                      </a:schemeClr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adat!$C$6:$G$6</c:f>
              <c:strCache>
                <c:ptCount val="5"/>
                <c:pt idx="0">
                  <c:v>2019. év</c:v>
                </c:pt>
                <c:pt idx="1">
                  <c:v>2020. év</c:v>
                </c:pt>
                <c:pt idx="2">
                  <c:v>2021. év</c:v>
                </c:pt>
                <c:pt idx="3">
                  <c:v>2022. év</c:v>
                </c:pt>
                <c:pt idx="4">
                  <c:v>2023. év</c:v>
                </c:pt>
              </c:strCache>
            </c:strRef>
          </c:cat>
          <c:val>
            <c:numRef>
              <c:f>adat!$C$25:$G$25</c:f>
              <c:numCache>
                <c:formatCode>0.00%</c:formatCode>
                <c:ptCount val="5"/>
                <c:pt idx="0">
                  <c:v>0.63639999999999997</c:v>
                </c:pt>
                <c:pt idx="1">
                  <c:v>0.67649999999999999</c:v>
                </c:pt>
                <c:pt idx="2">
                  <c:v>0.59089999999999998</c:v>
                </c:pt>
                <c:pt idx="3">
                  <c:v>0.62860000000000005</c:v>
                </c:pt>
                <c:pt idx="4">
                  <c:v>0.76919999999999999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D-48DB-8957-37DF1C3FB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613176"/>
        <c:axId val="348615920"/>
      </c:barChart>
      <c:catAx>
        <c:axId val="34861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5920"/>
        <c:crosses val="autoZero"/>
        <c:auto val="1"/>
        <c:lblAlgn val="ctr"/>
        <c:lblOffset val="100"/>
        <c:noMultiLvlLbl val="0"/>
      </c:catAx>
      <c:valAx>
        <c:axId val="348615920"/>
        <c:scaling>
          <c:orientation val="minMax"/>
        </c:scaling>
        <c:delete val="0"/>
        <c:axPos val="l"/>
        <c:numFmt formatCode="0%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adat!$A$14</c:f>
              <c:strCache>
                <c:ptCount val="1"/>
                <c:pt idx="0">
                  <c:v>Büntető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adat!$B$14:$G$14</c:f>
              <c:numCache>
                <c:formatCode>#,##0</c:formatCode>
                <c:ptCount val="6"/>
                <c:pt idx="0">
                  <c:v>252</c:v>
                </c:pt>
                <c:pt idx="1">
                  <c:v>81</c:v>
                </c:pt>
                <c:pt idx="2">
                  <c:v>78</c:v>
                </c:pt>
                <c:pt idx="3">
                  <c:v>69</c:v>
                </c:pt>
                <c:pt idx="4">
                  <c:v>77</c:v>
                </c:pt>
                <c:pt idx="5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BB-44FA-94C6-31A7A9368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612000"/>
        <c:axId val="348613568"/>
      </c:barChart>
      <c:catAx>
        <c:axId val="3486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3568"/>
        <c:crosses val="autoZero"/>
        <c:auto val="1"/>
        <c:lblAlgn val="ctr"/>
        <c:lblOffset val="100"/>
        <c:noMultiLvlLbl val="0"/>
      </c:catAx>
      <c:valAx>
        <c:axId val="348613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adat!$A$15</c:f>
              <c:strCache>
                <c:ptCount val="1"/>
                <c:pt idx="0">
                  <c:v>Szabálysértési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adat!$B$15:$G$15</c:f>
              <c:numCache>
                <c:formatCode>#,##0</c:formatCode>
                <c:ptCount val="6"/>
                <c:pt idx="0">
                  <c:v>1463</c:v>
                </c:pt>
                <c:pt idx="1">
                  <c:v>199</c:v>
                </c:pt>
                <c:pt idx="2">
                  <c:v>220</c:v>
                </c:pt>
                <c:pt idx="3">
                  <c:v>361</c:v>
                </c:pt>
                <c:pt idx="4">
                  <c:v>188</c:v>
                </c:pt>
                <c:pt idx="5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96-4E83-B03E-0E1ADDBD3F3F}"/>
            </c:ext>
          </c:extLst>
        </c:ser>
        <c:ser>
          <c:idx val="1"/>
          <c:order val="1"/>
          <c:tx>
            <c:strRef>
              <c:f>adat!$A$16</c:f>
              <c:strCache>
                <c:ptCount val="1"/>
                <c:pt idx="0">
                  <c:v>Helyszíni bírsággal sújtott személyek száma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adat!$B$16:$G$16</c:f>
              <c:numCache>
                <c:formatCode>#,##0</c:formatCode>
                <c:ptCount val="6"/>
                <c:pt idx="0">
                  <c:v>2721</c:v>
                </c:pt>
                <c:pt idx="1">
                  <c:v>591</c:v>
                </c:pt>
                <c:pt idx="2">
                  <c:v>495</c:v>
                </c:pt>
                <c:pt idx="3">
                  <c:v>984</c:v>
                </c:pt>
                <c:pt idx="4">
                  <c:v>1048</c:v>
                </c:pt>
                <c:pt idx="5">
                  <c:v>2116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96-4E83-B03E-0E1ADDBD3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614352"/>
        <c:axId val="348615136"/>
      </c:barChart>
      <c:catAx>
        <c:axId val="34861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5136"/>
        <c:crosses val="autoZero"/>
        <c:auto val="1"/>
        <c:lblAlgn val="ctr"/>
        <c:lblOffset val="100"/>
        <c:noMultiLvlLbl val="0"/>
      </c:catAx>
      <c:valAx>
        <c:axId val="3486151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43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3322200854700856"/>
          <c:y val="2.6458333333333334E-2"/>
          <c:w val="0.57426111111111111"/>
          <c:h val="0.19150694444444444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adat!$A$18</c:f>
              <c:strCache>
                <c:ptCount val="1"/>
                <c:pt idx="0">
                  <c:v>Egy főre jutó helyszíni bírság összege (Ft)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adat!$B$18:$G$18</c:f>
              <c:numCache>
                <c:formatCode>#,##0</c:formatCode>
                <c:ptCount val="6"/>
                <c:pt idx="0">
                  <c:v>4998.8974641675859</c:v>
                </c:pt>
                <c:pt idx="1">
                  <c:v>12707.275803722505</c:v>
                </c:pt>
                <c:pt idx="2">
                  <c:v>18505.050505050505</c:v>
                </c:pt>
                <c:pt idx="3">
                  <c:v>18663.617886178861</c:v>
                </c:pt>
                <c:pt idx="4">
                  <c:v>9370.2290076335885</c:v>
                </c:pt>
                <c:pt idx="5">
                  <c:v>10878.544423440453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6F-4E7F-BA84-C42915F26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616312"/>
        <c:axId val="348611608"/>
      </c:barChart>
      <c:catAx>
        <c:axId val="348616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1608"/>
        <c:crosses val="autoZero"/>
        <c:auto val="1"/>
        <c:lblAlgn val="ctr"/>
        <c:lblOffset val="100"/>
        <c:noMultiLvlLbl val="0"/>
      </c:catAx>
      <c:valAx>
        <c:axId val="3486116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9242060233E-2"/>
          <c:y val="0.2160649305555555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adat!$A$31</c:f>
              <c:strCache>
                <c:ptCount val="1"/>
                <c:pt idx="0">
                  <c:v>Halálos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adat!$B$29:$G$29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adat!$B$31:$G$31</c:f>
              <c:numCache>
                <c:formatCode>#,##0</c:formatCode>
                <c:ptCount val="6"/>
                <c:pt idx="1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0-45F2-B7E1-B9E59FFF5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8617096"/>
        <c:axId val="34861004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adat!$A$32</c15:sqref>
                        </c15:formulaRef>
                      </c:ext>
                    </c:extLst>
                    <c:strCache>
                      <c:ptCount val="1"/>
                      <c:pt idx="0">
                        <c:v>Súlyos sérüléses közúti közlekedési balesetek száma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adat!$B$29:$G$29</c15:sqref>
                        </c15:formulaRef>
                      </c:ext>
                    </c:extLst>
                    <c:strCache>
                      <c:ptCount val="6"/>
                      <c:pt idx="0">
                        <c:v>2010. év</c:v>
                      </c:pt>
                      <c:pt idx="1">
                        <c:v>2019. év</c:v>
                      </c:pt>
                      <c:pt idx="2">
                        <c:v>2020. év</c:v>
                      </c:pt>
                      <c:pt idx="3">
                        <c:v>2021. év</c:v>
                      </c:pt>
                      <c:pt idx="4">
                        <c:v>2022. év</c:v>
                      </c:pt>
                      <c:pt idx="5">
                        <c:v>2023. év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adat!$B$32:$G$32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11</c:v>
                      </c:pt>
                      <c:pt idx="1">
                        <c:v>9</c:v>
                      </c:pt>
                      <c:pt idx="2">
                        <c:v>11</c:v>
                      </c:pt>
                      <c:pt idx="3">
                        <c:v>11</c:v>
                      </c:pt>
                      <c:pt idx="4">
                        <c:v>12</c:v>
                      </c:pt>
                      <c:pt idx="5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780-45F2-B7E1-B9E59FFF58C8}"/>
                  </c:ext>
                </c:extLst>
              </c15:ser>
            </c15:filteredBarSeries>
          </c:ext>
        </c:extLst>
      </c:barChart>
      <c:catAx>
        <c:axId val="348617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0040"/>
        <c:crosses val="autoZero"/>
        <c:auto val="1"/>
        <c:lblAlgn val="ctr"/>
        <c:lblOffset val="100"/>
        <c:noMultiLvlLbl val="0"/>
      </c:catAx>
      <c:valAx>
        <c:axId val="34861004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861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adat!$A$20</c:f>
              <c:strCache>
                <c:ptCount val="1"/>
                <c:pt idx="0">
                  <c:v>Pozitív eredményű alkoholszonda alkalmazások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adat!$B$20:$G$20</c:f>
              <c:numCache>
                <c:formatCode>#,##0</c:formatCode>
                <c:ptCount val="6"/>
                <c:pt idx="0">
                  <c:v>336</c:v>
                </c:pt>
                <c:pt idx="1">
                  <c:v>49</c:v>
                </c:pt>
                <c:pt idx="2">
                  <c:v>21</c:v>
                </c:pt>
                <c:pt idx="3">
                  <c:v>14</c:v>
                </c:pt>
                <c:pt idx="4">
                  <c:v>24</c:v>
                </c:pt>
                <c:pt idx="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D1-4784-A8A9-89FBDC8CE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319616"/>
        <c:axId val="346317264"/>
      </c:barChart>
      <c:lineChart>
        <c:grouping val="standard"/>
        <c:varyColors val="0"/>
        <c:ser>
          <c:idx val="1"/>
          <c:order val="1"/>
          <c:tx>
            <c:strRef>
              <c:f>adat!$A$21</c:f>
              <c:strCache>
                <c:ptCount val="1"/>
                <c:pt idx="0">
                  <c:v>ebből járművezető</c:v>
                </c:pt>
              </c:strCache>
            </c:strRef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lIns="72000" tIns="108000" rIns="72000" bIns="36000"/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downArrowCallout">
                    <a:avLst/>
                  </a:prstGeom>
                </c15:spPr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adat!$B$21:$G$21</c:f>
              <c:numCache>
                <c:formatCode>#,##0</c:formatCode>
                <c:ptCount val="6"/>
                <c:pt idx="1">
                  <c:v>48</c:v>
                </c:pt>
                <c:pt idx="2">
                  <c:v>21</c:v>
                </c:pt>
                <c:pt idx="3">
                  <c:v>14</c:v>
                </c:pt>
                <c:pt idx="4">
                  <c:v>24</c:v>
                </c:pt>
                <c:pt idx="5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D1-4784-A8A9-89FBDC8CE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319616"/>
        <c:axId val="346317264"/>
      </c:lineChart>
      <c:catAx>
        <c:axId val="3463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17264"/>
        <c:crosses val="autoZero"/>
        <c:auto val="1"/>
        <c:lblAlgn val="ctr"/>
        <c:lblOffset val="100"/>
        <c:noMultiLvlLbl val="0"/>
      </c:catAx>
      <c:valAx>
        <c:axId val="3463172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3196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06" r="0.31496062992126006" t="0.35433070866141736" header="0.11811023622047248" footer="0.11811023622047248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adat!$A$12</c:f>
              <c:strCache>
                <c:ptCount val="1"/>
                <c:pt idx="0">
                  <c:v>Elrendelt elővezetések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adat!$B$12:$G$12</c:f>
              <c:numCache>
                <c:formatCode>#,##0</c:formatCode>
                <c:ptCount val="6"/>
                <c:pt idx="0">
                  <c:v>259</c:v>
                </c:pt>
                <c:pt idx="1">
                  <c:v>230</c:v>
                </c:pt>
                <c:pt idx="2">
                  <c:v>140</c:v>
                </c:pt>
                <c:pt idx="3">
                  <c:v>187</c:v>
                </c:pt>
                <c:pt idx="4">
                  <c:v>229</c:v>
                </c:pt>
                <c:pt idx="5">
                  <c:v>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F0-4FCC-93FD-34BCDA784474}"/>
            </c:ext>
          </c:extLst>
        </c:ser>
        <c:ser>
          <c:idx val="1"/>
          <c:order val="1"/>
          <c:tx>
            <c:strRef>
              <c:f>adat!$A$13</c:f>
              <c:strCache>
                <c:ptCount val="1"/>
                <c:pt idx="0">
                  <c:v>Végrehajtott elővezetések száma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adat!$B$13:$G$13</c:f>
              <c:numCache>
                <c:formatCode>#,##0</c:formatCode>
                <c:ptCount val="6"/>
                <c:pt idx="0">
                  <c:v>228</c:v>
                </c:pt>
                <c:pt idx="1">
                  <c:v>141</c:v>
                </c:pt>
                <c:pt idx="2">
                  <c:v>62</c:v>
                </c:pt>
                <c:pt idx="3">
                  <c:v>96</c:v>
                </c:pt>
                <c:pt idx="4">
                  <c:v>93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F0-4FCC-93FD-34BCDA784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3864"/>
        <c:axId val="346631512"/>
      </c:barChart>
      <c:catAx>
        <c:axId val="346633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1512"/>
        <c:crosses val="autoZero"/>
        <c:auto val="1"/>
        <c:lblAlgn val="ctr"/>
        <c:lblOffset val="100"/>
        <c:noMultiLvlLbl val="0"/>
      </c:catAx>
      <c:valAx>
        <c:axId val="3466315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38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3181623931623932"/>
          <c:y val="2.6458333333333334E-2"/>
          <c:w val="0.58792735042735034"/>
          <c:h val="0.13654340277777777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adat!$A$11</c:f>
              <c:strCache>
                <c:ptCount val="1"/>
                <c:pt idx="0">
                  <c:v>Biztonsági intézkedések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adat!$B$11:$G$11</c:f>
              <c:numCache>
                <c:formatCode>#,##0</c:formatCode>
                <c:ptCount val="6"/>
                <c:pt idx="0">
                  <c:v>78</c:v>
                </c:pt>
                <c:pt idx="1">
                  <c:v>97</c:v>
                </c:pt>
                <c:pt idx="2">
                  <c:v>93</c:v>
                </c:pt>
                <c:pt idx="3">
                  <c:v>73</c:v>
                </c:pt>
                <c:pt idx="4">
                  <c:v>98</c:v>
                </c:pt>
                <c:pt idx="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3E-40BA-97B8-8C7B8F7C8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2296"/>
        <c:axId val="346629552"/>
      </c:barChart>
      <c:catAx>
        <c:axId val="346632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29552"/>
        <c:crosses val="autoZero"/>
        <c:auto val="1"/>
        <c:lblAlgn val="ctr"/>
        <c:lblOffset val="100"/>
        <c:noMultiLvlLbl val="0"/>
      </c:catAx>
      <c:valAx>
        <c:axId val="3466295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adat!$A$9</c:f>
              <c:strCache>
                <c:ptCount val="1"/>
                <c:pt idx="0">
                  <c:v>Előállítások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adat!$B$9:$G$9</c:f>
              <c:numCache>
                <c:formatCode>#,##0</c:formatCode>
                <c:ptCount val="6"/>
                <c:pt idx="0">
                  <c:v>300</c:v>
                </c:pt>
                <c:pt idx="1">
                  <c:v>121</c:v>
                </c:pt>
                <c:pt idx="2">
                  <c:v>117</c:v>
                </c:pt>
                <c:pt idx="3">
                  <c:v>124</c:v>
                </c:pt>
                <c:pt idx="4">
                  <c:v>131</c:v>
                </c:pt>
                <c:pt idx="5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0-4D24-9CBE-66A187349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4648"/>
        <c:axId val="346634256"/>
      </c:barChart>
      <c:catAx>
        <c:axId val="34663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4256"/>
        <c:crosses val="autoZero"/>
        <c:auto val="1"/>
        <c:lblAlgn val="ctr"/>
        <c:lblOffset val="100"/>
        <c:noMultiLvlLbl val="0"/>
      </c:catAx>
      <c:valAx>
        <c:axId val="3466342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adat!$A$7</c:f>
              <c:strCache>
                <c:ptCount val="1"/>
                <c:pt idx="0">
                  <c:v>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adat!$B$7:$G$7</c:f>
              <c:numCache>
                <c:formatCode>#,##0</c:formatCode>
                <c:ptCount val="6"/>
                <c:pt idx="0">
                  <c:v>186</c:v>
                </c:pt>
                <c:pt idx="1">
                  <c:v>81</c:v>
                </c:pt>
                <c:pt idx="2">
                  <c:v>91</c:v>
                </c:pt>
                <c:pt idx="3">
                  <c:v>103</c:v>
                </c:pt>
                <c:pt idx="4">
                  <c:v>85</c:v>
                </c:pt>
                <c:pt idx="5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F-402E-9819-D5AF813B3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5040"/>
        <c:axId val="346630728"/>
      </c:barChart>
      <c:catAx>
        <c:axId val="34663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0728"/>
        <c:crosses val="autoZero"/>
        <c:auto val="1"/>
        <c:lblAlgn val="ctr"/>
        <c:lblOffset val="100"/>
        <c:noMultiLvlLbl val="0"/>
      </c:catAx>
      <c:valAx>
        <c:axId val="3466307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adat!$A$8</c:f>
              <c:strCache>
                <c:ptCount val="1"/>
                <c:pt idx="0">
                  <c:v>Szándékos bűncselekmény elkövetésén tettenérés miatti 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adat!$B$6:$G$6</c:f>
              <c:strCache>
                <c:ptCount val="6"/>
                <c:pt idx="0">
                  <c:v>2010. év</c:v>
                </c:pt>
                <c:pt idx="1">
                  <c:v>2019. év</c:v>
                </c:pt>
                <c:pt idx="2">
                  <c:v>2020. év</c:v>
                </c:pt>
                <c:pt idx="3">
                  <c:v>2021. év</c:v>
                </c:pt>
                <c:pt idx="4">
                  <c:v>2022. év</c:v>
                </c:pt>
                <c:pt idx="5">
                  <c:v>2023. év</c:v>
                </c:pt>
              </c:strCache>
            </c:strRef>
          </c:cat>
          <c:val>
            <c:numRef>
              <c:f>adat!$B$8:$G$8</c:f>
              <c:numCache>
                <c:formatCode>#,##0</c:formatCode>
                <c:ptCount val="6"/>
                <c:pt idx="0">
                  <c:v>127</c:v>
                </c:pt>
                <c:pt idx="1">
                  <c:v>44</c:v>
                </c:pt>
                <c:pt idx="2">
                  <c:v>48</c:v>
                </c:pt>
                <c:pt idx="3">
                  <c:v>44</c:v>
                </c:pt>
                <c:pt idx="4">
                  <c:v>30</c:v>
                </c:pt>
                <c:pt idx="5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76-4F4B-A1FF-3EDEB5A9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6631120"/>
        <c:axId val="346631904"/>
      </c:barChart>
      <c:catAx>
        <c:axId val="34663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1904"/>
        <c:crosses val="autoZero"/>
        <c:auto val="1"/>
        <c:lblAlgn val="ctr"/>
        <c:lblOffset val="100"/>
        <c:noMultiLvlLbl val="0"/>
      </c:catAx>
      <c:valAx>
        <c:axId val="3466319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663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24</xdr:col>
      <xdr:colOff>358222</xdr:colOff>
      <xdr:row>7</xdr:row>
      <xdr:rowOff>62534</xdr:rowOff>
    </xdr:to>
    <xdr:sp macro="" textlink="">
      <xdr:nvSpPr>
        <xdr:cNvPr id="3" name="Szövegdoboz 2"/>
        <xdr:cNvSpPr txBox="1"/>
      </xdr:nvSpPr>
      <xdr:spPr>
        <a:xfrm>
          <a:off x="11967882" y="156882"/>
          <a:ext cx="5400869" cy="1328799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táblázatokba sorok és oszlopok beszúrása, törlése, illetve az A oszlop megnevezéseinek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módosítása</a:t>
          </a:r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TILOS,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mert a diagramok forrásadataként funkcionál!</a:t>
          </a:r>
          <a:endParaRPr lang="hu-HU" sz="16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119</xdr:row>
      <xdr:rowOff>0</xdr:rowOff>
    </xdr:from>
    <xdr:to>
      <xdr:col>7</xdr:col>
      <xdr:colOff>444176</xdr:colOff>
      <xdr:row>134</xdr:row>
      <xdr:rowOff>127000</xdr:rowOff>
    </xdr:to>
    <xdr:graphicFrame macro="">
      <xdr:nvGraphicFramePr>
        <xdr:cNvPr id="47" name="Diagram 4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7</xdr:col>
      <xdr:colOff>444176</xdr:colOff>
      <xdr:row>115</xdr:row>
      <xdr:rowOff>22500</xdr:rowOff>
    </xdr:to>
    <xdr:graphicFrame macro="">
      <xdr:nvGraphicFramePr>
        <xdr:cNvPr id="48" name="Diagram 4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100</xdr:row>
      <xdr:rowOff>0</xdr:rowOff>
    </xdr:from>
    <xdr:to>
      <xdr:col>15</xdr:col>
      <xdr:colOff>444176</xdr:colOff>
      <xdr:row>115</xdr:row>
      <xdr:rowOff>22500</xdr:rowOff>
    </xdr:to>
    <xdr:graphicFrame macro="">
      <xdr:nvGraphicFramePr>
        <xdr:cNvPr id="49" name="Diagram 4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80</xdr:row>
      <xdr:rowOff>0</xdr:rowOff>
    </xdr:from>
    <xdr:to>
      <xdr:col>15</xdr:col>
      <xdr:colOff>444176</xdr:colOff>
      <xdr:row>95</xdr:row>
      <xdr:rowOff>22500</xdr:rowOff>
    </xdr:to>
    <xdr:graphicFrame macro="">
      <xdr:nvGraphicFramePr>
        <xdr:cNvPr id="50" name="Diagram 4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15</xdr:col>
      <xdr:colOff>444176</xdr:colOff>
      <xdr:row>56</xdr:row>
      <xdr:rowOff>22500</xdr:rowOff>
    </xdr:to>
    <xdr:graphicFrame macro="">
      <xdr:nvGraphicFramePr>
        <xdr:cNvPr id="54" name="Diagram 5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7</xdr:col>
      <xdr:colOff>444176</xdr:colOff>
      <xdr:row>56</xdr:row>
      <xdr:rowOff>22500</xdr:rowOff>
    </xdr:to>
    <xdr:graphicFrame macro="">
      <xdr:nvGraphicFramePr>
        <xdr:cNvPr id="55" name="Diagram 5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444176</xdr:colOff>
      <xdr:row>37</xdr:row>
      <xdr:rowOff>22500</xdr:rowOff>
    </xdr:to>
    <xdr:graphicFrame macro="">
      <xdr:nvGraphicFramePr>
        <xdr:cNvPr id="57" name="Diagram 5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444176</xdr:colOff>
      <xdr:row>18</xdr:row>
      <xdr:rowOff>22500</xdr:rowOff>
    </xdr:to>
    <xdr:graphicFrame macro="">
      <xdr:nvGraphicFramePr>
        <xdr:cNvPr id="59" name="Diagram 5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3</xdr:row>
      <xdr:rowOff>0</xdr:rowOff>
    </xdr:from>
    <xdr:to>
      <xdr:col>15</xdr:col>
      <xdr:colOff>444176</xdr:colOff>
      <xdr:row>18</xdr:row>
      <xdr:rowOff>22500</xdr:rowOff>
    </xdr:to>
    <xdr:graphicFrame macro="">
      <xdr:nvGraphicFramePr>
        <xdr:cNvPr id="61" name="Diagram 6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22</xdr:row>
      <xdr:rowOff>0</xdr:rowOff>
    </xdr:from>
    <xdr:to>
      <xdr:col>15</xdr:col>
      <xdr:colOff>444176</xdr:colOff>
      <xdr:row>37</xdr:row>
      <xdr:rowOff>22500</xdr:rowOff>
    </xdr:to>
    <xdr:graphicFrame macro="">
      <xdr:nvGraphicFramePr>
        <xdr:cNvPr id="62" name="Diagram 6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100</xdr:row>
      <xdr:rowOff>0</xdr:rowOff>
    </xdr:from>
    <xdr:to>
      <xdr:col>23</xdr:col>
      <xdr:colOff>444176</xdr:colOff>
      <xdr:row>115</xdr:row>
      <xdr:rowOff>22500</xdr:rowOff>
    </xdr:to>
    <xdr:graphicFrame macro="">
      <xdr:nvGraphicFramePr>
        <xdr:cNvPr id="64" name="Diagram 6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80</xdr:row>
      <xdr:rowOff>0</xdr:rowOff>
    </xdr:from>
    <xdr:to>
      <xdr:col>31</xdr:col>
      <xdr:colOff>444177</xdr:colOff>
      <xdr:row>95</xdr:row>
      <xdr:rowOff>22500</xdr:rowOff>
    </xdr:to>
    <xdr:graphicFrame macro="">
      <xdr:nvGraphicFramePr>
        <xdr:cNvPr id="69" name="Diagram 6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0</xdr:colOff>
      <xdr:row>80</xdr:row>
      <xdr:rowOff>0</xdr:rowOff>
    </xdr:from>
    <xdr:to>
      <xdr:col>23</xdr:col>
      <xdr:colOff>444176</xdr:colOff>
      <xdr:row>95</xdr:row>
      <xdr:rowOff>22500</xdr:rowOff>
    </xdr:to>
    <xdr:graphicFrame macro="">
      <xdr:nvGraphicFramePr>
        <xdr:cNvPr id="70" name="Diagram 6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0</xdr:colOff>
      <xdr:row>61</xdr:row>
      <xdr:rowOff>0</xdr:rowOff>
    </xdr:from>
    <xdr:to>
      <xdr:col>31</xdr:col>
      <xdr:colOff>444177</xdr:colOff>
      <xdr:row>76</xdr:row>
      <xdr:rowOff>22500</xdr:rowOff>
    </xdr:to>
    <xdr:graphicFrame macro="">
      <xdr:nvGraphicFramePr>
        <xdr:cNvPr id="72" name="Diagram 7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41</xdr:row>
      <xdr:rowOff>0</xdr:rowOff>
    </xdr:from>
    <xdr:to>
      <xdr:col>31</xdr:col>
      <xdr:colOff>444177</xdr:colOff>
      <xdr:row>56</xdr:row>
      <xdr:rowOff>22500</xdr:rowOff>
    </xdr:to>
    <xdr:graphicFrame macro="">
      <xdr:nvGraphicFramePr>
        <xdr:cNvPr id="73" name="Diagram 7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0</xdr:colOff>
      <xdr:row>41</xdr:row>
      <xdr:rowOff>0</xdr:rowOff>
    </xdr:from>
    <xdr:to>
      <xdr:col>23</xdr:col>
      <xdr:colOff>444176</xdr:colOff>
      <xdr:row>56</xdr:row>
      <xdr:rowOff>22500</xdr:rowOff>
    </xdr:to>
    <xdr:graphicFrame macro="">
      <xdr:nvGraphicFramePr>
        <xdr:cNvPr id="74" name="Diagram 7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0</xdr:colOff>
      <xdr:row>22</xdr:row>
      <xdr:rowOff>0</xdr:rowOff>
    </xdr:from>
    <xdr:to>
      <xdr:col>31</xdr:col>
      <xdr:colOff>444177</xdr:colOff>
      <xdr:row>37</xdr:row>
      <xdr:rowOff>22500</xdr:rowOff>
    </xdr:to>
    <xdr:graphicFrame macro="">
      <xdr:nvGraphicFramePr>
        <xdr:cNvPr id="76" name="Diagram 7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0</xdr:colOff>
      <xdr:row>3</xdr:row>
      <xdr:rowOff>0</xdr:rowOff>
    </xdr:from>
    <xdr:to>
      <xdr:col>23</xdr:col>
      <xdr:colOff>444176</xdr:colOff>
      <xdr:row>18</xdr:row>
      <xdr:rowOff>22500</xdr:rowOff>
    </xdr:to>
    <xdr:graphicFrame macro="">
      <xdr:nvGraphicFramePr>
        <xdr:cNvPr id="78" name="Diagram 7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24</xdr:col>
      <xdr:colOff>0</xdr:colOff>
      <xdr:row>3</xdr:row>
      <xdr:rowOff>0</xdr:rowOff>
    </xdr:from>
    <xdr:to>
      <xdr:col>31</xdr:col>
      <xdr:colOff>444177</xdr:colOff>
      <xdr:row>18</xdr:row>
      <xdr:rowOff>22500</xdr:rowOff>
    </xdr:to>
    <xdr:graphicFrame macro="">
      <xdr:nvGraphicFramePr>
        <xdr:cNvPr id="84" name="Diagram 8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0</xdr:colOff>
      <xdr:row>61</xdr:row>
      <xdr:rowOff>0</xdr:rowOff>
    </xdr:from>
    <xdr:to>
      <xdr:col>23</xdr:col>
      <xdr:colOff>444176</xdr:colOff>
      <xdr:row>76</xdr:row>
      <xdr:rowOff>22500</xdr:rowOff>
    </xdr:to>
    <xdr:graphicFrame macro="">
      <xdr:nvGraphicFramePr>
        <xdr:cNvPr id="87" name="Diagram 8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24</xdr:col>
      <xdr:colOff>-1</xdr:colOff>
      <xdr:row>100</xdr:row>
      <xdr:rowOff>0</xdr:rowOff>
    </xdr:from>
    <xdr:to>
      <xdr:col>31</xdr:col>
      <xdr:colOff>444176</xdr:colOff>
      <xdr:row>115</xdr:row>
      <xdr:rowOff>22500</xdr:rowOff>
    </xdr:to>
    <xdr:graphicFrame macro="">
      <xdr:nvGraphicFramePr>
        <xdr:cNvPr id="93" name="Diagram 9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</xdr:row>
      <xdr:rowOff>0</xdr:rowOff>
    </xdr:from>
    <xdr:to>
      <xdr:col>47</xdr:col>
      <xdr:colOff>444177</xdr:colOff>
      <xdr:row>18</xdr:row>
      <xdr:rowOff>22500</xdr:rowOff>
    </xdr:to>
    <xdr:graphicFrame macro="">
      <xdr:nvGraphicFramePr>
        <xdr:cNvPr id="96" name="Diagram 9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32</xdr:col>
      <xdr:colOff>0</xdr:colOff>
      <xdr:row>3</xdr:row>
      <xdr:rowOff>0</xdr:rowOff>
    </xdr:from>
    <xdr:to>
      <xdr:col>39</xdr:col>
      <xdr:colOff>444177</xdr:colOff>
      <xdr:row>18</xdr:row>
      <xdr:rowOff>22500</xdr:rowOff>
    </xdr:to>
    <xdr:graphicFrame macro="">
      <xdr:nvGraphicFramePr>
        <xdr:cNvPr id="99" name="Diagram 9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32</xdr:col>
      <xdr:colOff>0</xdr:colOff>
      <xdr:row>22</xdr:row>
      <xdr:rowOff>0</xdr:rowOff>
    </xdr:from>
    <xdr:to>
      <xdr:col>39</xdr:col>
      <xdr:colOff>444177</xdr:colOff>
      <xdr:row>37</xdr:row>
      <xdr:rowOff>22500</xdr:rowOff>
    </xdr:to>
    <xdr:graphicFrame macro="">
      <xdr:nvGraphicFramePr>
        <xdr:cNvPr id="102" name="Diagram 10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0</xdr:colOff>
      <xdr:row>41</xdr:row>
      <xdr:rowOff>0</xdr:rowOff>
    </xdr:from>
    <xdr:to>
      <xdr:col>39</xdr:col>
      <xdr:colOff>444177</xdr:colOff>
      <xdr:row>56</xdr:row>
      <xdr:rowOff>22500</xdr:rowOff>
    </xdr:to>
    <xdr:graphicFrame macro="">
      <xdr:nvGraphicFramePr>
        <xdr:cNvPr id="105" name="Diagram 10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40</xdr:col>
      <xdr:colOff>0</xdr:colOff>
      <xdr:row>22</xdr:row>
      <xdr:rowOff>0</xdr:rowOff>
    </xdr:from>
    <xdr:to>
      <xdr:col>47</xdr:col>
      <xdr:colOff>444177</xdr:colOff>
      <xdr:row>37</xdr:row>
      <xdr:rowOff>22500</xdr:rowOff>
    </xdr:to>
    <xdr:graphicFrame macro="">
      <xdr:nvGraphicFramePr>
        <xdr:cNvPr id="108" name="Diagram 10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40</xdr:col>
      <xdr:colOff>0</xdr:colOff>
      <xdr:row>41</xdr:row>
      <xdr:rowOff>0</xdr:rowOff>
    </xdr:from>
    <xdr:to>
      <xdr:col>47</xdr:col>
      <xdr:colOff>444177</xdr:colOff>
      <xdr:row>56</xdr:row>
      <xdr:rowOff>22500</xdr:rowOff>
    </xdr:to>
    <xdr:graphicFrame macro="">
      <xdr:nvGraphicFramePr>
        <xdr:cNvPr id="111" name="Diagram 1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40</xdr:col>
      <xdr:colOff>0</xdr:colOff>
      <xdr:row>61</xdr:row>
      <xdr:rowOff>0</xdr:rowOff>
    </xdr:from>
    <xdr:to>
      <xdr:col>47</xdr:col>
      <xdr:colOff>444177</xdr:colOff>
      <xdr:row>76</xdr:row>
      <xdr:rowOff>22500</xdr:rowOff>
    </xdr:to>
    <xdr:graphicFrame macro="">
      <xdr:nvGraphicFramePr>
        <xdr:cNvPr id="116" name="Diagram 1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80</xdr:row>
      <xdr:rowOff>0</xdr:rowOff>
    </xdr:from>
    <xdr:to>
      <xdr:col>39</xdr:col>
      <xdr:colOff>444177</xdr:colOff>
      <xdr:row>95</xdr:row>
      <xdr:rowOff>22500</xdr:rowOff>
    </xdr:to>
    <xdr:graphicFrame macro="">
      <xdr:nvGraphicFramePr>
        <xdr:cNvPr id="117" name="Diagram 1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80</xdr:row>
      <xdr:rowOff>0</xdr:rowOff>
    </xdr:from>
    <xdr:to>
      <xdr:col>47</xdr:col>
      <xdr:colOff>444177</xdr:colOff>
      <xdr:row>95</xdr:row>
      <xdr:rowOff>22500</xdr:rowOff>
    </xdr:to>
    <xdr:graphicFrame macro="">
      <xdr:nvGraphicFramePr>
        <xdr:cNvPr id="118" name="Diagram 11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32</xdr:col>
      <xdr:colOff>0</xdr:colOff>
      <xdr:row>61</xdr:row>
      <xdr:rowOff>0</xdr:rowOff>
    </xdr:from>
    <xdr:to>
      <xdr:col>39</xdr:col>
      <xdr:colOff>444177</xdr:colOff>
      <xdr:row>76</xdr:row>
      <xdr:rowOff>22500</xdr:rowOff>
    </xdr:to>
    <xdr:graphicFrame macro="">
      <xdr:nvGraphicFramePr>
        <xdr:cNvPr id="121" name="Diagram 12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605116</xdr:colOff>
      <xdr:row>119</xdr:row>
      <xdr:rowOff>0</xdr:rowOff>
    </xdr:from>
    <xdr:to>
      <xdr:col>15</xdr:col>
      <xdr:colOff>444175</xdr:colOff>
      <xdr:row>134</xdr:row>
      <xdr:rowOff>22500</xdr:rowOff>
    </xdr:to>
    <xdr:graphicFrame macro="">
      <xdr:nvGraphicFramePr>
        <xdr:cNvPr id="123" name="Diagram 12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7</xdr:col>
      <xdr:colOff>444176</xdr:colOff>
      <xdr:row>76</xdr:row>
      <xdr:rowOff>22500</xdr:rowOff>
    </xdr:to>
    <xdr:graphicFrame macro="">
      <xdr:nvGraphicFramePr>
        <xdr:cNvPr id="124" name="Diagram 12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61</xdr:row>
      <xdr:rowOff>0</xdr:rowOff>
    </xdr:from>
    <xdr:to>
      <xdr:col>15</xdr:col>
      <xdr:colOff>444176</xdr:colOff>
      <xdr:row>76</xdr:row>
      <xdr:rowOff>22500</xdr:rowOff>
    </xdr:to>
    <xdr:graphicFrame macro="">
      <xdr:nvGraphicFramePr>
        <xdr:cNvPr id="125" name="Diagram 12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80</xdr:row>
      <xdr:rowOff>0</xdr:rowOff>
    </xdr:from>
    <xdr:to>
      <xdr:col>7</xdr:col>
      <xdr:colOff>444176</xdr:colOff>
      <xdr:row>95</xdr:row>
      <xdr:rowOff>22500</xdr:rowOff>
    </xdr:to>
    <xdr:graphicFrame macro="">
      <xdr:nvGraphicFramePr>
        <xdr:cNvPr id="126" name="Diagram 12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0</xdr:colOff>
      <xdr:row>22</xdr:row>
      <xdr:rowOff>0</xdr:rowOff>
    </xdr:from>
    <xdr:to>
      <xdr:col>23</xdr:col>
      <xdr:colOff>444176</xdr:colOff>
      <xdr:row>37</xdr:row>
      <xdr:rowOff>22500</xdr:rowOff>
    </xdr:to>
    <xdr:graphicFrame macro="">
      <xdr:nvGraphicFramePr>
        <xdr:cNvPr id="41" name="Diagram 4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65"/>
  <sheetViews>
    <sheetView topLeftCell="A16" zoomScale="142" zoomScaleNormal="142" zoomScaleSheetLayoutView="100" workbookViewId="0">
      <selection activeCell="F37" sqref="F37"/>
    </sheetView>
  </sheetViews>
  <sheetFormatPr defaultRowHeight="12.75" x14ac:dyDescent="0.2"/>
  <cols>
    <col min="1" max="1" width="55.5703125" style="7" customWidth="1"/>
    <col min="2" max="9" width="10.7109375" style="1" customWidth="1"/>
    <col min="10" max="17" width="7.5703125" style="1" customWidth="1"/>
    <col min="18" max="30" width="7.5703125" style="7" customWidth="1"/>
    <col min="31" max="16384" width="9.140625" style="7"/>
  </cols>
  <sheetData>
    <row r="1" spans="1:33" ht="12.75" customHeight="1" thickBot="1" x14ac:dyDescent="0.25">
      <c r="A1" s="49" t="s">
        <v>47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O1" s="11"/>
    </row>
    <row r="2" spans="1:33" ht="12.75" customHeight="1" thickBot="1" x14ac:dyDescent="0.25">
      <c r="A2" s="50" t="s">
        <v>75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33" ht="12.75" customHeight="1" x14ac:dyDescent="0.2">
      <c r="L3" s="6"/>
      <c r="M3" s="73"/>
    </row>
    <row r="4" spans="1:33" x14ac:dyDescent="0.2">
      <c r="A4" s="67" t="s">
        <v>69</v>
      </c>
      <c r="B4" s="31"/>
      <c r="C4" s="31"/>
      <c r="D4" s="31"/>
      <c r="E4" s="31"/>
      <c r="F4" s="31"/>
      <c r="G4" s="31"/>
      <c r="H4" s="31"/>
      <c r="I4" s="31"/>
      <c r="L4" s="6"/>
      <c r="M4" s="70"/>
    </row>
    <row r="5" spans="1:33" ht="12.75" customHeight="1" x14ac:dyDescent="0.2">
      <c r="A5" s="3"/>
      <c r="L5" s="6"/>
      <c r="M5" s="70"/>
    </row>
    <row r="6" spans="1:33" ht="38.25" customHeight="1" x14ac:dyDescent="0.2">
      <c r="A6" s="4"/>
      <c r="B6" s="13" t="s">
        <v>16</v>
      </c>
      <c r="C6" s="13" t="s">
        <v>31</v>
      </c>
      <c r="D6" s="13" t="s">
        <v>32</v>
      </c>
      <c r="E6" s="13" t="s">
        <v>33</v>
      </c>
      <c r="F6" s="13" t="s">
        <v>34</v>
      </c>
      <c r="G6" s="13" t="s">
        <v>36</v>
      </c>
      <c r="H6" s="59" t="s">
        <v>37</v>
      </c>
      <c r="I6" s="60" t="s">
        <v>38</v>
      </c>
      <c r="J6" s="7"/>
      <c r="L6" s="6"/>
      <c r="M6" s="70"/>
    </row>
    <row r="7" spans="1:33" ht="12.75" customHeight="1" x14ac:dyDescent="0.2">
      <c r="A7" s="85" t="s">
        <v>0</v>
      </c>
      <c r="B7" s="36">
        <v>186</v>
      </c>
      <c r="C7" s="26">
        <v>81</v>
      </c>
      <c r="D7" s="26">
        <v>91</v>
      </c>
      <c r="E7" s="26">
        <v>103</v>
      </c>
      <c r="F7" s="26">
        <v>85</v>
      </c>
      <c r="G7" s="26">
        <v>72</v>
      </c>
      <c r="H7" s="15">
        <f>G7-F7</f>
        <v>-13</v>
      </c>
      <c r="I7" s="16">
        <f>IFERROR((G7/F7)-1,"")</f>
        <v>-0.15294117647058825</v>
      </c>
      <c r="J7" s="7"/>
      <c r="L7" s="44"/>
      <c r="M7" s="71"/>
      <c r="N7" s="7"/>
      <c r="O7" s="7"/>
      <c r="P7" s="7"/>
      <c r="Q7" s="7"/>
      <c r="AD7" s="41"/>
      <c r="AE7" s="41"/>
    </row>
    <row r="8" spans="1:33" ht="12.75" customHeight="1" thickBot="1" x14ac:dyDescent="0.25">
      <c r="A8" s="86" t="s">
        <v>50</v>
      </c>
      <c r="B8" s="92">
        <v>127</v>
      </c>
      <c r="C8" s="34">
        <v>44</v>
      </c>
      <c r="D8" s="34">
        <v>48</v>
      </c>
      <c r="E8" s="34">
        <v>44</v>
      </c>
      <c r="F8" s="34">
        <v>30</v>
      </c>
      <c r="G8" s="26">
        <v>28</v>
      </c>
      <c r="H8" s="15">
        <f>G8-F8</f>
        <v>-2</v>
      </c>
      <c r="I8" s="16">
        <f>IFERROR((G8/F8)-1,"")</f>
        <v>-6.6666666666666652E-2</v>
      </c>
      <c r="J8" s="7"/>
      <c r="L8" s="44"/>
      <c r="M8" s="71"/>
      <c r="N8" s="84"/>
      <c r="O8" s="7"/>
      <c r="P8" s="7"/>
      <c r="Q8" s="7"/>
      <c r="AD8" s="41"/>
      <c r="AE8" s="41"/>
    </row>
    <row r="9" spans="1:33" ht="12.75" customHeight="1" x14ac:dyDescent="0.2">
      <c r="A9" s="85" t="s">
        <v>1</v>
      </c>
      <c r="B9" s="36">
        <v>300</v>
      </c>
      <c r="C9" s="26">
        <v>121</v>
      </c>
      <c r="D9" s="26">
        <v>117</v>
      </c>
      <c r="E9" s="26">
        <v>124</v>
      </c>
      <c r="F9" s="26">
        <v>131</v>
      </c>
      <c r="G9" s="26">
        <v>174</v>
      </c>
      <c r="H9" s="15">
        <f t="shared" ref="H9:H17" si="0">G9-F9</f>
        <v>43</v>
      </c>
      <c r="I9" s="16">
        <f t="shared" ref="I9:I17" si="1">IFERROR((G9/F9)-1,"")</f>
        <v>0.3282442748091603</v>
      </c>
      <c r="J9" s="7"/>
      <c r="L9" s="7"/>
      <c r="M9" s="44"/>
      <c r="N9" s="44"/>
      <c r="O9" s="74" t="s">
        <v>54</v>
      </c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7"/>
      <c r="AD9" s="41"/>
      <c r="AE9" s="41"/>
    </row>
    <row r="10" spans="1:33" ht="12.75" customHeight="1" thickBot="1" x14ac:dyDescent="0.25">
      <c r="A10" s="86" t="s">
        <v>51</v>
      </c>
      <c r="B10" s="93">
        <v>132</v>
      </c>
      <c r="C10" s="34">
        <v>77</v>
      </c>
      <c r="D10" s="34">
        <v>82</v>
      </c>
      <c r="E10" s="34">
        <v>80</v>
      </c>
      <c r="F10" s="34">
        <v>70</v>
      </c>
      <c r="G10" s="26">
        <v>64</v>
      </c>
      <c r="H10" s="15">
        <f t="shared" ref="H10" si="2">G10-F10</f>
        <v>-6</v>
      </c>
      <c r="I10" s="16">
        <f t="shared" ref="I10" si="3">IFERROR((G10/F10)-1,"")</f>
        <v>-8.5714285714285743E-2</v>
      </c>
      <c r="J10" s="7"/>
      <c r="L10" s="7"/>
      <c r="M10" s="7"/>
      <c r="N10" s="7"/>
      <c r="O10" s="78" t="s">
        <v>53</v>
      </c>
      <c r="P10" s="79"/>
      <c r="Q10" s="79"/>
      <c r="R10" s="79"/>
      <c r="S10" s="79"/>
      <c r="T10" s="79"/>
      <c r="U10" s="79"/>
      <c r="V10" s="79"/>
      <c r="W10" s="79"/>
      <c r="X10" s="79"/>
      <c r="Y10" s="80"/>
      <c r="Z10" s="80"/>
      <c r="AA10" s="80"/>
      <c r="AB10" s="80"/>
      <c r="AC10" s="72"/>
      <c r="AD10" s="41"/>
      <c r="AE10" s="41"/>
    </row>
    <row r="11" spans="1:33" ht="12.75" customHeight="1" x14ac:dyDescent="0.2">
      <c r="A11" s="86" t="s">
        <v>2</v>
      </c>
      <c r="B11" s="93">
        <v>78</v>
      </c>
      <c r="C11" s="34">
        <v>97</v>
      </c>
      <c r="D11" s="34">
        <v>93</v>
      </c>
      <c r="E11" s="34">
        <v>73</v>
      </c>
      <c r="F11" s="34">
        <v>98</v>
      </c>
      <c r="G11" s="26">
        <v>59</v>
      </c>
      <c r="H11" s="15">
        <f t="shared" si="0"/>
        <v>-39</v>
      </c>
      <c r="I11" s="16">
        <f t="shared" si="1"/>
        <v>-0.39795918367346939</v>
      </c>
      <c r="J11" s="7"/>
      <c r="K11" s="7"/>
      <c r="L11" s="7"/>
      <c r="M11" s="7"/>
      <c r="N11" s="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33" ht="12.75" customHeight="1" x14ac:dyDescent="0.2">
      <c r="A12" s="86" t="s">
        <v>3</v>
      </c>
      <c r="B12" s="36">
        <v>259</v>
      </c>
      <c r="C12" s="26">
        <v>230</v>
      </c>
      <c r="D12" s="26">
        <v>140</v>
      </c>
      <c r="E12" s="26">
        <v>187</v>
      </c>
      <c r="F12" s="36">
        <v>229</v>
      </c>
      <c r="G12" s="26">
        <v>211</v>
      </c>
      <c r="H12" s="15">
        <f t="shared" si="0"/>
        <v>-18</v>
      </c>
      <c r="I12" s="16">
        <f t="shared" si="1"/>
        <v>-7.8602620087336206E-2</v>
      </c>
      <c r="J12" s="7"/>
      <c r="K12" s="7"/>
      <c r="L12" s="7"/>
      <c r="M12" s="7"/>
      <c r="N12" s="7"/>
      <c r="O12" s="81" t="s">
        <v>65</v>
      </c>
      <c r="P12" s="82"/>
      <c r="Q12" s="82"/>
      <c r="R12" s="82"/>
      <c r="S12" s="82"/>
      <c r="T12" s="82"/>
      <c r="U12" s="82"/>
      <c r="V12" s="82"/>
      <c r="W12" s="82"/>
      <c r="X12" s="82"/>
      <c r="Y12" s="83"/>
      <c r="Z12" s="83"/>
      <c r="AA12" s="83"/>
      <c r="AB12" s="83"/>
      <c r="AC12" s="83"/>
      <c r="AD12" s="83"/>
      <c r="AE12" s="83"/>
      <c r="AF12" s="83"/>
      <c r="AG12" s="83"/>
    </row>
    <row r="13" spans="1:33" ht="12.75" customHeight="1" x14ac:dyDescent="0.2">
      <c r="A13" s="86" t="s">
        <v>10</v>
      </c>
      <c r="B13" s="93">
        <v>228</v>
      </c>
      <c r="C13" s="34">
        <v>141</v>
      </c>
      <c r="D13" s="34">
        <v>62</v>
      </c>
      <c r="E13" s="34">
        <v>96</v>
      </c>
      <c r="F13" s="34">
        <v>93</v>
      </c>
      <c r="G13" s="26">
        <v>117</v>
      </c>
      <c r="H13" s="15">
        <f t="shared" si="0"/>
        <v>24</v>
      </c>
      <c r="I13" s="16">
        <f t="shared" si="1"/>
        <v>0.25806451612903225</v>
      </c>
      <c r="J13" s="7"/>
      <c r="K13" s="7"/>
      <c r="L13" s="7"/>
      <c r="M13" s="7"/>
      <c r="N13" s="7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33" ht="12.75" customHeight="1" x14ac:dyDescent="0.2">
      <c r="A14" s="86" t="s">
        <v>5</v>
      </c>
      <c r="B14" s="93">
        <v>252</v>
      </c>
      <c r="C14" s="34">
        <v>81</v>
      </c>
      <c r="D14" s="34">
        <v>78</v>
      </c>
      <c r="E14" s="34">
        <v>69</v>
      </c>
      <c r="F14" s="34">
        <v>77</v>
      </c>
      <c r="G14" s="26">
        <v>90</v>
      </c>
      <c r="H14" s="15">
        <f>G14-F14</f>
        <v>13</v>
      </c>
      <c r="I14" s="16">
        <f>IFERROR((G14/F14)-1,"")</f>
        <v>0.16883116883116878</v>
      </c>
      <c r="J14" s="7"/>
      <c r="L14" s="7"/>
      <c r="M14" s="7"/>
      <c r="N14" s="7"/>
      <c r="O14" s="46" t="s">
        <v>70</v>
      </c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pans="1:33" ht="12.75" customHeight="1" x14ac:dyDescent="0.2">
      <c r="A15" s="86" t="s">
        <v>4</v>
      </c>
      <c r="B15" s="93">
        <v>1463</v>
      </c>
      <c r="C15" s="34">
        <v>199</v>
      </c>
      <c r="D15" s="34">
        <v>220</v>
      </c>
      <c r="E15" s="34">
        <v>361</v>
      </c>
      <c r="F15" s="34">
        <v>188</v>
      </c>
      <c r="G15" s="26">
        <v>317</v>
      </c>
      <c r="H15" s="15">
        <f>G15-F15</f>
        <v>129</v>
      </c>
      <c r="I15" s="16">
        <f>IFERROR((G15/F15)-1,"")</f>
        <v>0.68617021276595747</v>
      </c>
      <c r="J15" s="7"/>
      <c r="L15" s="7"/>
      <c r="M15" s="7"/>
      <c r="N15" s="7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AD15" s="44"/>
      <c r="AE15" s="44"/>
      <c r="AF15" s="44"/>
      <c r="AG15" s="44"/>
    </row>
    <row r="16" spans="1:33" ht="12.75" customHeight="1" x14ac:dyDescent="0.2">
      <c r="A16" s="86" t="s">
        <v>66</v>
      </c>
      <c r="B16" s="94">
        <v>2721</v>
      </c>
      <c r="C16" s="34">
        <v>591</v>
      </c>
      <c r="D16" s="34">
        <v>495</v>
      </c>
      <c r="E16" s="34">
        <v>984</v>
      </c>
      <c r="F16" s="34">
        <v>1048</v>
      </c>
      <c r="G16" s="26">
        <v>2116</v>
      </c>
      <c r="H16" s="15">
        <f t="shared" si="0"/>
        <v>1068</v>
      </c>
      <c r="I16" s="16">
        <f t="shared" si="1"/>
        <v>1.0190839694656488</v>
      </c>
      <c r="J16" s="7"/>
      <c r="L16" s="7"/>
      <c r="M16" s="7"/>
      <c r="N16" s="7"/>
      <c r="O16" s="48" t="s">
        <v>28</v>
      </c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pans="1:32" ht="12.75" customHeight="1" x14ac:dyDescent="0.2">
      <c r="A17" s="87" t="s">
        <v>11</v>
      </c>
      <c r="B17" s="36">
        <v>13602</v>
      </c>
      <c r="C17" s="26">
        <v>7510</v>
      </c>
      <c r="D17" s="36">
        <v>9160</v>
      </c>
      <c r="E17" s="26">
        <v>18365</v>
      </c>
      <c r="F17" s="26">
        <v>9820</v>
      </c>
      <c r="G17" s="55">
        <v>23019</v>
      </c>
      <c r="H17" s="15">
        <f t="shared" si="0"/>
        <v>13199</v>
      </c>
      <c r="I17" s="16">
        <f t="shared" si="1"/>
        <v>1.3440936863543786</v>
      </c>
      <c r="J17" s="7"/>
      <c r="L17" s="7"/>
      <c r="M17" s="7"/>
      <c r="N17" s="7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pans="1:32" ht="12.75" customHeight="1" x14ac:dyDescent="0.2">
      <c r="A18" s="88" t="s">
        <v>56</v>
      </c>
      <c r="B18" s="95">
        <f t="shared" ref="B18:G18" si="4">IF(B16=0,"",(B17*1000)/B16)</f>
        <v>4998.8974641675859</v>
      </c>
      <c r="C18" s="56">
        <f t="shared" si="4"/>
        <v>12707.275803722505</v>
      </c>
      <c r="D18" s="56">
        <f t="shared" si="4"/>
        <v>18505.050505050505</v>
      </c>
      <c r="E18" s="56">
        <f t="shared" si="4"/>
        <v>18663.617886178861</v>
      </c>
      <c r="F18" s="56">
        <f t="shared" si="4"/>
        <v>9370.2290076335885</v>
      </c>
      <c r="G18" s="56">
        <f t="shared" si="4"/>
        <v>10878.544423440453</v>
      </c>
      <c r="H18" s="15">
        <f>G18-F18</f>
        <v>1508.3154158068646</v>
      </c>
      <c r="I18" s="16">
        <f t="shared" ref="I18" si="5">IFERROR((G18/F18)-1,"")</f>
        <v>0.16096889569914397</v>
      </c>
      <c r="J18" s="7"/>
      <c r="L18" s="7"/>
      <c r="M18" s="7"/>
      <c r="N18" s="7"/>
      <c r="O18" s="7"/>
      <c r="P18" s="7"/>
      <c r="Q18" s="7"/>
    </row>
    <row r="19" spans="1:32" ht="12.75" customHeight="1" x14ac:dyDescent="0.2">
      <c r="A19" s="86" t="s">
        <v>71</v>
      </c>
      <c r="B19" s="94">
        <v>3225</v>
      </c>
      <c r="C19" s="14">
        <v>17994</v>
      </c>
      <c r="D19" s="14">
        <v>3338</v>
      </c>
      <c r="E19" s="14">
        <v>17624</v>
      </c>
      <c r="F19" s="26">
        <v>11208</v>
      </c>
      <c r="G19" s="26">
        <v>9947</v>
      </c>
      <c r="H19" s="15">
        <f t="shared" ref="H19:H25" si="6">G19-F19</f>
        <v>-1261</v>
      </c>
      <c r="I19" s="16">
        <f t="shared" ref="I19:I25" si="7">IFERROR((G19/F19)-1,"")</f>
        <v>-0.11250892219842967</v>
      </c>
      <c r="J19" s="7"/>
      <c r="L19" s="7"/>
      <c r="M19" s="7"/>
      <c r="N19" s="7"/>
      <c r="O19" s="7"/>
      <c r="P19" s="7"/>
      <c r="Q19" s="7"/>
    </row>
    <row r="20" spans="1:32" ht="12.75" customHeight="1" x14ac:dyDescent="0.2">
      <c r="A20" s="89" t="s">
        <v>35</v>
      </c>
      <c r="B20" s="93">
        <v>336</v>
      </c>
      <c r="C20" s="34">
        <v>49</v>
      </c>
      <c r="D20" s="34">
        <v>21</v>
      </c>
      <c r="E20" s="34">
        <v>14</v>
      </c>
      <c r="F20" s="34">
        <v>24</v>
      </c>
      <c r="G20" s="26">
        <v>33</v>
      </c>
      <c r="H20" s="15">
        <f t="shared" si="6"/>
        <v>9</v>
      </c>
      <c r="I20" s="16">
        <f t="shared" si="7"/>
        <v>0.375</v>
      </c>
      <c r="J20" s="7"/>
      <c r="L20" s="7"/>
      <c r="M20" s="7"/>
      <c r="N20" s="7"/>
      <c r="O20" s="7"/>
      <c r="P20" s="7"/>
      <c r="Q20" s="7"/>
      <c r="AE20" s="44"/>
      <c r="AF20" s="44"/>
    </row>
    <row r="21" spans="1:32" ht="12.75" customHeight="1" x14ac:dyDescent="0.2">
      <c r="A21" s="22" t="s">
        <v>44</v>
      </c>
      <c r="B21" s="91"/>
      <c r="C21" s="34">
        <v>48</v>
      </c>
      <c r="D21" s="34">
        <v>21</v>
      </c>
      <c r="E21" s="34">
        <v>14</v>
      </c>
      <c r="F21" s="36">
        <v>24</v>
      </c>
      <c r="G21" s="26">
        <v>32</v>
      </c>
      <c r="H21" s="15">
        <f t="shared" si="6"/>
        <v>8</v>
      </c>
      <c r="I21" s="16">
        <f t="shared" si="7"/>
        <v>0.33333333333333326</v>
      </c>
      <c r="J21" s="7"/>
      <c r="O21" s="7"/>
      <c r="P21" s="7"/>
      <c r="Q21" s="7"/>
      <c r="AE21" s="44"/>
      <c r="AF21" s="44"/>
    </row>
    <row r="22" spans="1:32" ht="12.75" customHeight="1" x14ac:dyDescent="0.2">
      <c r="A22" s="21" t="s">
        <v>46</v>
      </c>
      <c r="B22" s="37"/>
      <c r="C22" s="51"/>
      <c r="D22" s="51"/>
      <c r="E22" s="35">
        <v>3532</v>
      </c>
      <c r="F22" s="34">
        <v>3332</v>
      </c>
      <c r="G22" s="23">
        <v>3159</v>
      </c>
      <c r="H22" s="15">
        <f t="shared" si="6"/>
        <v>-173</v>
      </c>
      <c r="I22" s="16">
        <f t="shared" si="7"/>
        <v>-5.1920768307322951E-2</v>
      </c>
      <c r="J22" s="7"/>
      <c r="K22" s="7"/>
      <c r="M22" s="7"/>
      <c r="N22" s="7"/>
      <c r="O22" s="38"/>
      <c r="P22" s="38"/>
      <c r="Q22" s="39"/>
      <c r="R22" s="39"/>
      <c r="S22" s="39"/>
      <c r="T22" s="39"/>
      <c r="U22" s="39"/>
      <c r="V22" s="39"/>
      <c r="W22" s="39"/>
      <c r="X22" s="39"/>
      <c r="Y22" s="44"/>
    </row>
    <row r="23" spans="1:32" ht="12.75" customHeight="1" x14ac:dyDescent="0.2">
      <c r="A23" s="21" t="s">
        <v>45</v>
      </c>
      <c r="B23" s="37"/>
      <c r="C23" s="51"/>
      <c r="D23" s="51"/>
      <c r="E23" s="35">
        <v>26929</v>
      </c>
      <c r="F23" s="34">
        <v>24861</v>
      </c>
      <c r="G23" s="17">
        <v>22821</v>
      </c>
      <c r="H23" s="15">
        <f t="shared" si="6"/>
        <v>-2040</v>
      </c>
      <c r="I23" s="16">
        <f t="shared" si="7"/>
        <v>-8.2056232653553773E-2</v>
      </c>
      <c r="J23" s="7"/>
      <c r="K23" s="7"/>
      <c r="M23" s="7"/>
      <c r="N23" s="7"/>
      <c r="O23" s="38"/>
      <c r="P23" s="38"/>
      <c r="Q23" s="39"/>
      <c r="R23" s="38"/>
      <c r="S23" s="38"/>
      <c r="T23" s="38"/>
      <c r="U23" s="38"/>
      <c r="V23" s="38"/>
      <c r="W23" s="38"/>
      <c r="X23" s="44"/>
    </row>
    <row r="24" spans="1:32" ht="12.75" customHeight="1" x14ac:dyDescent="0.2">
      <c r="A24" s="20" t="s">
        <v>6</v>
      </c>
      <c r="B24" s="18"/>
      <c r="C24" s="34">
        <v>65</v>
      </c>
      <c r="D24" s="34">
        <v>51</v>
      </c>
      <c r="E24" s="34">
        <v>41</v>
      </c>
      <c r="F24" s="34">
        <v>56</v>
      </c>
      <c r="G24" s="14">
        <v>71</v>
      </c>
      <c r="H24" s="15">
        <f t="shared" si="6"/>
        <v>15</v>
      </c>
      <c r="I24" s="16">
        <f t="shared" si="7"/>
        <v>0.26785714285714279</v>
      </c>
      <c r="J24" s="7"/>
      <c r="K24" s="7"/>
      <c r="M24" s="7"/>
      <c r="N24" s="7"/>
      <c r="O24" s="38"/>
      <c r="P24" s="40"/>
      <c r="Q24" s="40"/>
      <c r="R24" s="40"/>
      <c r="S24" s="40"/>
      <c r="T24" s="40"/>
      <c r="U24" s="40"/>
      <c r="X24" s="44"/>
      <c r="AA24" s="45"/>
    </row>
    <row r="25" spans="1:32" ht="12.75" customHeight="1" x14ac:dyDescent="0.2">
      <c r="A25" s="20" t="s">
        <v>64</v>
      </c>
      <c r="B25" s="19"/>
      <c r="C25" s="53">
        <v>0.63639999999999997</v>
      </c>
      <c r="D25" s="53">
        <v>0.67649999999999999</v>
      </c>
      <c r="E25" s="53">
        <v>0.59089999999999998</v>
      </c>
      <c r="F25" s="53">
        <v>0.62860000000000005</v>
      </c>
      <c r="G25" s="53">
        <v>0.76919999999999999</v>
      </c>
      <c r="H25" s="54">
        <f t="shared" si="6"/>
        <v>0.14059999999999995</v>
      </c>
      <c r="I25" s="16">
        <f t="shared" si="7"/>
        <v>0.22367165128857769</v>
      </c>
      <c r="J25" s="7"/>
      <c r="K25" s="7"/>
      <c r="M25" s="7"/>
      <c r="N25" s="7"/>
      <c r="X25" s="44"/>
    </row>
    <row r="26" spans="1:32" ht="12.75" customHeight="1" x14ac:dyDescent="0.2">
      <c r="A26" s="5"/>
      <c r="X26" s="44"/>
    </row>
    <row r="27" spans="1:32" ht="12.75" customHeight="1" x14ac:dyDescent="0.2">
      <c r="A27" s="2" t="s">
        <v>67</v>
      </c>
      <c r="O27" s="7"/>
      <c r="P27" s="52"/>
      <c r="Q27" s="52"/>
      <c r="R27" s="52"/>
      <c r="S27" s="52"/>
      <c r="T27" s="52"/>
      <c r="U27" s="52"/>
    </row>
    <row r="28" spans="1:32" ht="12.75" customHeight="1" x14ac:dyDescent="0.2">
      <c r="A28" s="3"/>
      <c r="O28" s="7"/>
      <c r="P28" s="7"/>
      <c r="Q28" s="7"/>
    </row>
    <row r="29" spans="1:32" ht="38.25" customHeight="1" x14ac:dyDescent="0.2">
      <c r="A29" s="4"/>
      <c r="B29" s="13" t="s">
        <v>16</v>
      </c>
      <c r="C29" s="13" t="s">
        <v>31</v>
      </c>
      <c r="D29" s="13" t="s">
        <v>32</v>
      </c>
      <c r="E29" s="13" t="s">
        <v>33</v>
      </c>
      <c r="F29" s="13" t="s">
        <v>34</v>
      </c>
      <c r="G29" s="13" t="s">
        <v>36</v>
      </c>
      <c r="H29" s="59" t="s">
        <v>37</v>
      </c>
      <c r="I29" s="60" t="s">
        <v>38</v>
      </c>
      <c r="J29" s="7"/>
      <c r="L29" s="7"/>
      <c r="M29" s="7"/>
      <c r="N29" s="7"/>
    </row>
    <row r="30" spans="1:32" ht="25.5" customHeight="1" x14ac:dyDescent="0.2">
      <c r="A30" s="20" t="s">
        <v>7</v>
      </c>
      <c r="B30" s="43">
        <v>32</v>
      </c>
      <c r="C30" s="43">
        <v>35</v>
      </c>
      <c r="D30" s="43">
        <v>42</v>
      </c>
      <c r="E30" s="43">
        <v>37</v>
      </c>
      <c r="F30" s="43">
        <v>39</v>
      </c>
      <c r="G30" s="43">
        <v>33</v>
      </c>
      <c r="H30" s="15">
        <f>G30-F30</f>
        <v>-6</v>
      </c>
      <c r="I30" s="16">
        <f>IFERROR((G30/F30)-1,"")</f>
        <v>-0.15384615384615385</v>
      </c>
      <c r="J30" s="7"/>
      <c r="L30" s="7"/>
      <c r="M30" s="7"/>
      <c r="N30" s="7"/>
    </row>
    <row r="31" spans="1:32" ht="12.75" customHeight="1" x14ac:dyDescent="0.2">
      <c r="A31" s="22" t="s">
        <v>18</v>
      </c>
      <c r="B31" s="17"/>
      <c r="C31" s="34">
        <v>1</v>
      </c>
      <c r="D31" s="34"/>
      <c r="E31" s="34">
        <v>1</v>
      </c>
      <c r="F31" s="34">
        <v>0</v>
      </c>
      <c r="G31" s="14">
        <v>0</v>
      </c>
      <c r="H31" s="15">
        <f t="shared" ref="H31:H38" si="8">G31-F31</f>
        <v>0</v>
      </c>
      <c r="I31" s="16" t="str">
        <f t="shared" ref="I31:I39" si="9">IFERROR((G31/F31)-1,"")</f>
        <v/>
      </c>
      <c r="J31" s="7"/>
    </row>
    <row r="32" spans="1:32" ht="12.75" customHeight="1" x14ac:dyDescent="0.2">
      <c r="A32" s="22" t="s">
        <v>19</v>
      </c>
      <c r="B32" s="17">
        <v>11</v>
      </c>
      <c r="C32" s="34">
        <v>9</v>
      </c>
      <c r="D32" s="34">
        <v>11</v>
      </c>
      <c r="E32" s="34">
        <v>11</v>
      </c>
      <c r="F32" s="34">
        <v>12</v>
      </c>
      <c r="G32" s="14">
        <v>12</v>
      </c>
      <c r="H32" s="15">
        <f t="shared" si="8"/>
        <v>0</v>
      </c>
      <c r="I32" s="16">
        <f t="shared" si="9"/>
        <v>0</v>
      </c>
      <c r="J32" s="7"/>
      <c r="O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ht="12.75" customHeight="1" x14ac:dyDescent="0.2">
      <c r="A33" s="22" t="s">
        <v>20</v>
      </c>
      <c r="B33" s="17">
        <v>21</v>
      </c>
      <c r="C33" s="34">
        <v>25</v>
      </c>
      <c r="D33" s="34">
        <v>31</v>
      </c>
      <c r="E33" s="34">
        <v>25</v>
      </c>
      <c r="F33" s="34">
        <v>27</v>
      </c>
      <c r="G33" s="17">
        <v>21</v>
      </c>
      <c r="H33" s="15">
        <f t="shared" si="8"/>
        <v>-6</v>
      </c>
      <c r="I33" s="16">
        <f t="shared" si="9"/>
        <v>-0.22222222222222221</v>
      </c>
      <c r="J33" s="7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ht="25.5" customHeight="1" x14ac:dyDescent="0.2">
      <c r="A34" s="20" t="s">
        <v>8</v>
      </c>
      <c r="B34" s="43">
        <v>32</v>
      </c>
      <c r="C34" s="43">
        <v>41</v>
      </c>
      <c r="D34" s="43">
        <v>54</v>
      </c>
      <c r="E34" s="43">
        <v>40</v>
      </c>
      <c r="F34" s="43">
        <v>48</v>
      </c>
      <c r="G34" s="43">
        <v>39</v>
      </c>
      <c r="H34" s="15">
        <f t="shared" si="8"/>
        <v>-9</v>
      </c>
      <c r="I34" s="16">
        <f t="shared" si="9"/>
        <v>-0.1875</v>
      </c>
      <c r="J34" s="7"/>
      <c r="L34" s="7"/>
      <c r="M34" s="7"/>
      <c r="N34" s="7"/>
      <c r="O34" s="7"/>
      <c r="P34" s="7"/>
      <c r="Q34" s="7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ht="12.75" customHeight="1" x14ac:dyDescent="0.2">
      <c r="A35" s="22" t="s">
        <v>12</v>
      </c>
      <c r="B35" s="17"/>
      <c r="C35" s="34">
        <v>1</v>
      </c>
      <c r="D35" s="34"/>
      <c r="E35" s="34">
        <v>1</v>
      </c>
      <c r="F35" s="34">
        <v>0</v>
      </c>
      <c r="G35" s="17">
        <v>0</v>
      </c>
      <c r="H35" s="15">
        <f t="shared" si="8"/>
        <v>0</v>
      </c>
      <c r="I35" s="16" t="str">
        <f t="shared" si="9"/>
        <v/>
      </c>
      <c r="J35" s="7"/>
    </row>
    <row r="36" spans="1:28" ht="12.75" customHeight="1" x14ac:dyDescent="0.2">
      <c r="A36" s="22" t="s">
        <v>13</v>
      </c>
      <c r="B36" s="17">
        <v>12</v>
      </c>
      <c r="C36" s="34">
        <v>11</v>
      </c>
      <c r="D36" s="34">
        <v>12</v>
      </c>
      <c r="E36" s="34">
        <v>11</v>
      </c>
      <c r="F36" s="34">
        <v>12</v>
      </c>
      <c r="G36" s="17">
        <v>13</v>
      </c>
      <c r="H36" s="15">
        <f t="shared" si="8"/>
        <v>1</v>
      </c>
      <c r="I36" s="16">
        <f t="shared" si="9"/>
        <v>8.3333333333333259E-2</v>
      </c>
      <c r="J36" s="7"/>
    </row>
    <row r="37" spans="1:28" ht="12.75" customHeight="1" x14ac:dyDescent="0.2">
      <c r="A37" s="22" t="s">
        <v>14</v>
      </c>
      <c r="B37" s="17">
        <v>30</v>
      </c>
      <c r="C37" s="34">
        <v>29</v>
      </c>
      <c r="D37" s="34">
        <v>43</v>
      </c>
      <c r="E37" s="34">
        <v>28</v>
      </c>
      <c r="F37" s="34">
        <v>36</v>
      </c>
      <c r="G37" s="17">
        <v>26</v>
      </c>
      <c r="H37" s="15">
        <f t="shared" si="8"/>
        <v>-10</v>
      </c>
      <c r="I37" s="16">
        <f t="shared" si="9"/>
        <v>-0.27777777777777779</v>
      </c>
      <c r="J37" s="7"/>
    </row>
    <row r="38" spans="1:28" ht="12.75" customHeight="1" x14ac:dyDescent="0.2">
      <c r="A38" s="20" t="s">
        <v>23</v>
      </c>
      <c r="B38" s="17">
        <v>3</v>
      </c>
      <c r="C38" s="34">
        <v>2</v>
      </c>
      <c r="D38" s="34">
        <v>5</v>
      </c>
      <c r="E38" s="34">
        <v>5</v>
      </c>
      <c r="F38" s="34">
        <v>6</v>
      </c>
      <c r="G38" s="17">
        <v>0</v>
      </c>
      <c r="H38" s="15">
        <f t="shared" si="8"/>
        <v>-6</v>
      </c>
      <c r="I38" s="16">
        <f t="shared" si="9"/>
        <v>-1</v>
      </c>
      <c r="J38" s="7"/>
      <c r="L38" s="7"/>
      <c r="M38" s="7"/>
      <c r="N38" s="7"/>
      <c r="O38" s="7"/>
      <c r="P38" s="7"/>
      <c r="Q38" s="7"/>
    </row>
    <row r="39" spans="1:28" ht="12.75" customHeight="1" x14ac:dyDescent="0.2">
      <c r="A39" s="57" t="s">
        <v>52</v>
      </c>
      <c r="B39" s="58">
        <f t="shared" ref="B39:G39" si="10">IF(B30=0,"",B38/B30)</f>
        <v>9.375E-2</v>
      </c>
      <c r="C39" s="58">
        <f t="shared" si="10"/>
        <v>5.7142857142857141E-2</v>
      </c>
      <c r="D39" s="58">
        <f t="shared" si="10"/>
        <v>0.11904761904761904</v>
      </c>
      <c r="E39" s="58">
        <f t="shared" si="10"/>
        <v>0.13513513513513514</v>
      </c>
      <c r="F39" s="58">
        <f t="shared" si="10"/>
        <v>0.15384615384615385</v>
      </c>
      <c r="G39" s="58">
        <f t="shared" si="10"/>
        <v>0</v>
      </c>
      <c r="H39" s="15">
        <f t="shared" ref="H39" si="11">G39-F39</f>
        <v>-0.15384615384615385</v>
      </c>
      <c r="I39" s="16">
        <f t="shared" si="9"/>
        <v>-1</v>
      </c>
    </row>
    <row r="40" spans="1:28" ht="12.75" customHeight="1" x14ac:dyDescent="0.2">
      <c r="A40" s="5"/>
    </row>
    <row r="41" spans="1:28" ht="12.75" customHeight="1" x14ac:dyDescent="0.2">
      <c r="K41" s="31"/>
      <c r="L41" s="31"/>
      <c r="M41" s="31"/>
      <c r="N41" s="31"/>
      <c r="O41" s="31"/>
      <c r="P41" s="31"/>
      <c r="Q41" s="31"/>
    </row>
    <row r="42" spans="1:28" ht="12.75" customHeight="1" x14ac:dyDescent="0.2">
      <c r="A42" s="31" t="s">
        <v>68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28" x14ac:dyDescent="0.2">
      <c r="A43" s="5"/>
      <c r="B43" s="6"/>
      <c r="L43" s="7"/>
      <c r="M43" s="7"/>
      <c r="N43" s="7"/>
      <c r="O43" s="7"/>
      <c r="P43" s="7"/>
      <c r="Q43" s="7"/>
    </row>
    <row r="44" spans="1:28" ht="38.25" customHeight="1" x14ac:dyDescent="0.2">
      <c r="A44" s="4"/>
      <c r="B44" s="13" t="s">
        <v>16</v>
      </c>
      <c r="C44" s="13" t="s">
        <v>31</v>
      </c>
      <c r="D44" s="13" t="s">
        <v>32</v>
      </c>
      <c r="E44" s="13" t="s">
        <v>33</v>
      </c>
      <c r="F44" s="13" t="s">
        <v>34</v>
      </c>
      <c r="G44" s="13" t="s">
        <v>36</v>
      </c>
      <c r="H44" s="59" t="s">
        <v>37</v>
      </c>
      <c r="I44" s="60" t="s">
        <v>38</v>
      </c>
      <c r="J44" s="7"/>
      <c r="L44" s="7"/>
      <c r="M44" s="7"/>
      <c r="N44" s="7"/>
      <c r="O44" s="7"/>
      <c r="P44" s="7"/>
      <c r="Q44" s="7"/>
    </row>
    <row r="45" spans="1:28" ht="25.5" customHeight="1" x14ac:dyDescent="0.2">
      <c r="A45" s="61" t="s">
        <v>29</v>
      </c>
      <c r="B45" s="17"/>
      <c r="C45" s="42"/>
      <c r="D45" s="42"/>
      <c r="E45" s="42"/>
      <c r="F45" s="42"/>
      <c r="G45" s="42"/>
      <c r="H45" s="15">
        <f>G45-F45</f>
        <v>0</v>
      </c>
      <c r="I45" s="16" t="str">
        <f>IFERROR((G45/F45)-1,"")</f>
        <v/>
      </c>
      <c r="J45" s="7"/>
      <c r="L45" s="7"/>
      <c r="M45" s="7"/>
      <c r="N45" s="7"/>
      <c r="O45" s="7"/>
      <c r="P45" s="7"/>
      <c r="Q45" s="7"/>
    </row>
    <row r="46" spans="1:28" ht="12.75" customHeight="1" x14ac:dyDescent="0.2">
      <c r="A46" s="63" t="s">
        <v>24</v>
      </c>
      <c r="B46" s="17"/>
      <c r="C46" s="34"/>
      <c r="D46" s="34"/>
      <c r="E46" s="34"/>
      <c r="F46" s="34"/>
      <c r="G46" s="14"/>
      <c r="H46" s="15">
        <f t="shared" ref="H46:H47" si="12">G46-F46</f>
        <v>0</v>
      </c>
      <c r="I46" s="16" t="str">
        <f t="shared" ref="I46:I47" si="13">IFERROR((G46/F46)-1,"")</f>
        <v/>
      </c>
      <c r="J46" s="7"/>
      <c r="L46" s="7"/>
      <c r="M46" s="7"/>
      <c r="N46" s="7"/>
      <c r="O46" s="7"/>
      <c r="P46" s="7"/>
      <c r="Q46" s="7"/>
    </row>
    <row r="47" spans="1:28" ht="12.75" customHeight="1" x14ac:dyDescent="0.2">
      <c r="A47" s="25" t="s">
        <v>25</v>
      </c>
      <c r="B47" s="17"/>
      <c r="C47" s="34"/>
      <c r="D47" s="34"/>
      <c r="E47" s="34"/>
      <c r="F47" s="34"/>
      <c r="G47" s="14"/>
      <c r="H47" s="15">
        <f t="shared" si="12"/>
        <v>0</v>
      </c>
      <c r="I47" s="16" t="str">
        <f t="shared" si="13"/>
        <v/>
      </c>
      <c r="J47" s="7"/>
      <c r="L47" s="7"/>
      <c r="M47" s="7"/>
      <c r="N47" s="7"/>
      <c r="O47" s="7"/>
      <c r="P47" s="7"/>
      <c r="Q47" s="7"/>
    </row>
    <row r="48" spans="1:28" ht="12.75" customHeight="1" x14ac:dyDescent="0.2">
      <c r="A48" s="25" t="s">
        <v>59</v>
      </c>
      <c r="B48" s="37"/>
      <c r="C48" s="34"/>
      <c r="D48" s="34"/>
      <c r="E48" s="34"/>
      <c r="F48" s="34"/>
      <c r="G48" s="14"/>
      <c r="H48" s="15">
        <f t="shared" ref="H48" si="14">G48-F48</f>
        <v>0</v>
      </c>
      <c r="I48" s="16" t="str">
        <f t="shared" ref="I48" si="15">IFERROR((G48/F48)-1,"")</f>
        <v/>
      </c>
      <c r="J48" s="7"/>
      <c r="L48" s="7"/>
      <c r="M48" s="7"/>
      <c r="N48" s="7"/>
      <c r="O48" s="7"/>
      <c r="P48" s="7"/>
      <c r="Q48" s="7"/>
    </row>
    <row r="49" spans="1:17" ht="12.75" customHeight="1" x14ac:dyDescent="0.2">
      <c r="A49" s="25" t="s">
        <v>26</v>
      </c>
      <c r="B49" s="17"/>
      <c r="C49" s="34"/>
      <c r="D49" s="34"/>
      <c r="E49" s="34"/>
      <c r="F49" s="34"/>
      <c r="G49" s="17"/>
      <c r="H49" s="15">
        <f>G49-F49</f>
        <v>0</v>
      </c>
      <c r="I49" s="16" t="str">
        <f>IFERROR((G49/F49)-1,"")</f>
        <v/>
      </c>
      <c r="J49" s="7"/>
      <c r="L49" s="7"/>
      <c r="M49" s="7"/>
      <c r="N49" s="7"/>
      <c r="O49" s="7"/>
      <c r="P49" s="7"/>
      <c r="Q49" s="7"/>
    </row>
    <row r="50" spans="1:17" ht="12.75" customHeight="1" x14ac:dyDescent="0.2">
      <c r="A50" s="65" t="s">
        <v>27</v>
      </c>
      <c r="B50" s="17"/>
      <c r="C50" s="34"/>
      <c r="D50" s="34"/>
      <c r="E50" s="34"/>
      <c r="F50" s="34"/>
      <c r="G50" s="17"/>
      <c r="H50" s="15">
        <f>G50-F50</f>
        <v>0</v>
      </c>
      <c r="I50" s="16" t="str">
        <f>IFERROR((G50/F50)-1,"")</f>
        <v/>
      </c>
      <c r="J50" s="7"/>
      <c r="L50" s="7"/>
      <c r="M50" s="7"/>
      <c r="N50" s="7"/>
      <c r="O50" s="7"/>
      <c r="P50" s="7"/>
      <c r="Q50" s="7"/>
    </row>
    <row r="51" spans="1:17" ht="12.75" customHeight="1" x14ac:dyDescent="0.2">
      <c r="A51" s="90" t="s">
        <v>61</v>
      </c>
      <c r="B51" s="17"/>
      <c r="C51" s="17"/>
      <c r="D51" s="17"/>
      <c r="E51" s="17"/>
      <c r="F51" s="17"/>
      <c r="G51" s="17"/>
      <c r="H51" s="15">
        <f>G51-F51</f>
        <v>0</v>
      </c>
      <c r="I51" s="16" t="str">
        <f>IFERROR((G51/F51)-1,"")</f>
        <v/>
      </c>
      <c r="J51" s="7"/>
      <c r="L51" s="7"/>
      <c r="M51" s="7"/>
      <c r="N51" s="7"/>
      <c r="O51" s="7"/>
      <c r="P51" s="7"/>
      <c r="Q51" s="7"/>
    </row>
    <row r="52" spans="1:17" ht="12.75" customHeight="1" x14ac:dyDescent="0.2">
      <c r="A52" s="90" t="s">
        <v>39</v>
      </c>
      <c r="B52" s="37"/>
      <c r="C52" s="17"/>
      <c r="D52" s="17"/>
      <c r="E52" s="17"/>
      <c r="F52" s="17"/>
      <c r="G52" s="17"/>
      <c r="H52" s="15">
        <f>G52-F52</f>
        <v>0</v>
      </c>
      <c r="I52" s="16" t="str">
        <f>IFERROR((G52/F52)-1,"")</f>
        <v/>
      </c>
      <c r="J52" s="7"/>
      <c r="L52" s="7"/>
      <c r="M52" s="7"/>
      <c r="N52" s="7"/>
      <c r="O52" s="7"/>
      <c r="P52" s="7"/>
      <c r="Q52" s="7"/>
    </row>
    <row r="53" spans="1:17" ht="12.75" customHeight="1" x14ac:dyDescent="0.2">
      <c r="A53" s="90" t="s">
        <v>9</v>
      </c>
      <c r="B53" s="17"/>
      <c r="C53" s="17"/>
      <c r="D53" s="17"/>
      <c r="E53" s="17"/>
      <c r="F53" s="17"/>
      <c r="G53" s="17"/>
      <c r="H53" s="15">
        <f t="shared" ref="H53" si="16">G53-F53</f>
        <v>0</v>
      </c>
      <c r="I53" s="16" t="str">
        <f t="shared" ref="I53" si="17">IFERROR((G53/F53)-1,"")</f>
        <v/>
      </c>
      <c r="J53" s="7"/>
      <c r="L53" s="7"/>
      <c r="M53" s="7"/>
      <c r="N53" s="7"/>
      <c r="O53" s="7"/>
      <c r="P53" s="7"/>
      <c r="Q53" s="7"/>
    </row>
    <row r="54" spans="1:17" ht="12.75" customHeight="1" x14ac:dyDescent="0.2">
      <c r="A54" s="90" t="s">
        <v>41</v>
      </c>
      <c r="B54" s="37"/>
      <c r="C54" s="17"/>
      <c r="D54" s="17"/>
      <c r="E54" s="17"/>
      <c r="F54" s="17"/>
      <c r="G54" s="17"/>
      <c r="H54" s="15">
        <f t="shared" ref="H54:H55" si="18">G54-F54</f>
        <v>0</v>
      </c>
      <c r="I54" s="16" t="str">
        <f t="shared" ref="I54:I55" si="19">IFERROR((G54/F54)-1,"")</f>
        <v/>
      </c>
      <c r="J54" s="7"/>
      <c r="L54" s="7"/>
      <c r="M54" s="7"/>
      <c r="N54" s="7"/>
      <c r="O54" s="7"/>
      <c r="P54" s="7"/>
      <c r="Q54" s="7"/>
    </row>
    <row r="55" spans="1:17" ht="12.75" customHeight="1" x14ac:dyDescent="0.2">
      <c r="A55" s="90" t="s">
        <v>40</v>
      </c>
      <c r="B55" s="37"/>
      <c r="C55" s="17"/>
      <c r="D55" s="17"/>
      <c r="E55" s="17"/>
      <c r="F55" s="17"/>
      <c r="G55" s="17"/>
      <c r="H55" s="15">
        <f t="shared" si="18"/>
        <v>0</v>
      </c>
      <c r="I55" s="16" t="str">
        <f t="shared" si="19"/>
        <v/>
      </c>
      <c r="J55" s="7"/>
      <c r="L55" s="7"/>
      <c r="M55" s="7"/>
      <c r="N55" s="7"/>
      <c r="O55" s="7"/>
      <c r="P55" s="7"/>
      <c r="Q55" s="7"/>
    </row>
    <row r="56" spans="1:17" ht="12.75" customHeight="1" x14ac:dyDescent="0.2">
      <c r="A56" s="90" t="s">
        <v>62</v>
      </c>
      <c r="B56" s="17"/>
      <c r="C56" s="34"/>
      <c r="D56" s="34"/>
      <c r="E56" s="34"/>
      <c r="F56" s="34"/>
      <c r="G56" s="17"/>
      <c r="H56" s="15">
        <f>G56-F56</f>
        <v>0</v>
      </c>
      <c r="I56" s="16" t="str">
        <f>IFERROR((G56/F56)-1,"")</f>
        <v/>
      </c>
      <c r="J56" s="7"/>
      <c r="L56" s="7"/>
      <c r="M56" s="7"/>
      <c r="N56" s="7"/>
      <c r="O56" s="7"/>
      <c r="P56" s="7"/>
      <c r="Q56" s="7"/>
    </row>
    <row r="57" spans="1:17" ht="12.75" customHeight="1" x14ac:dyDescent="0.2">
      <c r="A57" s="24" t="s">
        <v>63</v>
      </c>
      <c r="B57" s="17"/>
      <c r="C57" s="34"/>
      <c r="D57" s="34"/>
      <c r="E57" s="34"/>
      <c r="F57" s="34"/>
      <c r="G57" s="17"/>
      <c r="H57" s="15">
        <f>G57-F57</f>
        <v>0</v>
      </c>
      <c r="I57" s="16" t="str">
        <f>IFERROR((G57/F57)-1,"")</f>
        <v/>
      </c>
      <c r="J57" s="7"/>
      <c r="K57" s="27"/>
      <c r="L57" s="27"/>
      <c r="M57" s="27"/>
      <c r="N57" s="27"/>
      <c r="O57" s="27"/>
      <c r="P57" s="27"/>
      <c r="Q57" s="27"/>
    </row>
    <row r="58" spans="1:17" ht="12.75" customHeight="1" x14ac:dyDescent="0.2">
      <c r="A58" s="28"/>
      <c r="B58" s="66"/>
      <c r="C58" s="66"/>
      <c r="D58" s="66"/>
      <c r="E58" s="66"/>
      <c r="F58" s="66"/>
      <c r="G58" s="66"/>
      <c r="H58" s="66"/>
      <c r="I58" s="66"/>
      <c r="J58" s="27"/>
      <c r="K58" s="30"/>
      <c r="L58" s="30"/>
      <c r="M58" s="30"/>
      <c r="N58" s="30"/>
      <c r="O58" s="30"/>
      <c r="P58" s="30"/>
      <c r="Q58" s="30"/>
    </row>
    <row r="59" spans="1:17" ht="12.75" customHeight="1" x14ac:dyDescent="0.2">
      <c r="A59" s="62" t="s">
        <v>57</v>
      </c>
      <c r="B59" s="62"/>
      <c r="C59" s="62"/>
      <c r="D59" s="62"/>
      <c r="E59" s="62"/>
      <c r="F59" s="62"/>
      <c r="G59" s="62"/>
      <c r="H59" s="62"/>
      <c r="I59" s="62"/>
      <c r="J59" s="30"/>
      <c r="K59" s="28"/>
      <c r="L59" s="28"/>
      <c r="M59" s="28"/>
      <c r="N59" s="28"/>
      <c r="O59" s="28"/>
      <c r="P59" s="28"/>
      <c r="Q59" s="28"/>
    </row>
    <row r="60" spans="1:17" ht="12.75" customHeight="1" x14ac:dyDescent="0.2">
      <c r="A60" s="64" t="s">
        <v>60</v>
      </c>
      <c r="B60" s="64"/>
      <c r="C60" s="64"/>
      <c r="D60" s="64"/>
      <c r="E60" s="64"/>
      <c r="F60" s="64"/>
      <c r="G60" s="64"/>
      <c r="H60" s="64"/>
      <c r="I60" s="64"/>
      <c r="J60" s="28"/>
      <c r="K60" s="28"/>
      <c r="L60" s="28"/>
      <c r="M60" s="28"/>
      <c r="N60" s="28"/>
      <c r="O60" s="28"/>
      <c r="P60" s="28"/>
      <c r="Q60" s="28"/>
    </row>
    <row r="61" spans="1:17" ht="12.75" customHeight="1" x14ac:dyDescent="0.2">
      <c r="A61" s="96" t="s">
        <v>58</v>
      </c>
      <c r="B61" s="96"/>
      <c r="C61" s="96"/>
      <c r="D61" s="96"/>
      <c r="E61" s="96"/>
      <c r="F61" s="96"/>
      <c r="G61" s="96"/>
      <c r="H61" s="96"/>
      <c r="I61" s="96"/>
      <c r="J61" s="28"/>
      <c r="K61" s="27"/>
      <c r="L61" s="27"/>
      <c r="M61" s="27"/>
      <c r="N61" s="27"/>
      <c r="O61" s="27"/>
      <c r="P61" s="27"/>
      <c r="Q61" s="27"/>
    </row>
    <row r="62" spans="1:17" ht="12.75" customHeight="1" x14ac:dyDescent="0.2">
      <c r="A62" s="96"/>
      <c r="B62" s="96"/>
      <c r="C62" s="96"/>
      <c r="D62" s="96"/>
      <c r="E62" s="96"/>
      <c r="F62" s="96"/>
      <c r="G62" s="96"/>
      <c r="H62" s="96"/>
      <c r="I62" s="96"/>
      <c r="J62" s="27"/>
      <c r="K62" s="29"/>
      <c r="L62" s="29"/>
      <c r="M62" s="29"/>
      <c r="N62" s="29"/>
      <c r="O62" s="29"/>
      <c r="P62" s="29"/>
      <c r="Q62" s="29"/>
    </row>
    <row r="63" spans="1:17" ht="12.75" customHeight="1" x14ac:dyDescent="0.2">
      <c r="A63" s="96"/>
      <c r="B63" s="96"/>
      <c r="C63" s="96"/>
      <c r="D63" s="96"/>
      <c r="E63" s="96"/>
      <c r="F63" s="96"/>
      <c r="G63" s="96"/>
      <c r="H63" s="96"/>
      <c r="I63" s="96"/>
      <c r="J63" s="29"/>
      <c r="K63" s="29"/>
      <c r="L63" s="29"/>
      <c r="M63" s="29"/>
      <c r="N63" s="29"/>
      <c r="O63" s="29"/>
      <c r="P63" s="29"/>
      <c r="Q63" s="29"/>
    </row>
    <row r="64" spans="1:17" ht="12.75" customHeight="1" x14ac:dyDescent="0.2">
      <c r="J64" s="29"/>
      <c r="K64" s="29"/>
      <c r="L64" s="29"/>
      <c r="M64" s="29"/>
      <c r="N64" s="29"/>
      <c r="O64" s="29"/>
      <c r="P64" s="29"/>
      <c r="Q64" s="29"/>
    </row>
    <row r="65" spans="10:10" ht="12.75" customHeight="1" x14ac:dyDescent="0.2">
      <c r="J65" s="29"/>
    </row>
  </sheetData>
  <mergeCells count="1">
    <mergeCell ref="A61:I6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9"/>
  <sheetViews>
    <sheetView tabSelected="1" topLeftCell="B1" zoomScale="90" zoomScaleNormal="90" zoomScaleSheetLayoutView="85" zoomScalePageLayoutView="70" workbookViewId="0">
      <selection activeCell="I60" sqref="I60:P60"/>
    </sheetView>
  </sheetViews>
  <sheetFormatPr defaultRowHeight="15" customHeight="1" x14ac:dyDescent="0.25"/>
  <cols>
    <col min="1" max="16384" width="9.140625" style="32"/>
  </cols>
  <sheetData>
    <row r="1" spans="1:48" ht="15" customHeight="1" x14ac:dyDescent="0.25">
      <c r="A1" s="97" t="str">
        <f>adat!$A$7</f>
        <v>Elfogások száma</v>
      </c>
      <c r="B1" s="97"/>
      <c r="C1" s="97"/>
      <c r="D1" s="97"/>
      <c r="E1" s="97"/>
      <c r="F1" s="97"/>
      <c r="G1" s="97"/>
      <c r="H1" s="97"/>
      <c r="I1" s="97" t="str">
        <f>adat!$A$8</f>
        <v>Szándékos bűncselekmény elkövetésén tettenérés miatti elfogások száma</v>
      </c>
      <c r="J1" s="97"/>
      <c r="K1" s="97"/>
      <c r="L1" s="97"/>
      <c r="M1" s="97"/>
      <c r="N1" s="97"/>
      <c r="O1" s="97"/>
      <c r="P1" s="97"/>
      <c r="Q1" s="97" t="str">
        <f>adat!$A$30</f>
        <v>Személysérüléses közúti közlekedési balesetek száma</v>
      </c>
      <c r="R1" s="97"/>
      <c r="S1" s="97"/>
      <c r="T1" s="97"/>
      <c r="U1" s="97"/>
      <c r="V1" s="97"/>
      <c r="W1" s="97"/>
      <c r="X1" s="97"/>
      <c r="Y1" s="97" t="s">
        <v>17</v>
      </c>
      <c r="Z1" s="97"/>
      <c r="AA1" s="97"/>
      <c r="AB1" s="97"/>
      <c r="AC1" s="97"/>
      <c r="AD1" s="97"/>
      <c r="AE1" s="97"/>
      <c r="AF1" s="97"/>
      <c r="AG1" s="97" t="str">
        <f>adat!$A$45</f>
        <v>Illegális migrációhoz kapcsolódó jogellenes cselekmények száma</v>
      </c>
      <c r="AH1" s="97"/>
      <c r="AI1" s="97"/>
      <c r="AJ1" s="97"/>
      <c r="AK1" s="97"/>
      <c r="AL1" s="97"/>
      <c r="AM1" s="97"/>
      <c r="AN1" s="97"/>
      <c r="AO1" s="97" t="str">
        <f>adat!$A$46</f>
        <v>Embercsempészés bűncselekmények száma</v>
      </c>
      <c r="AP1" s="97"/>
      <c r="AQ1" s="97"/>
      <c r="AR1" s="97"/>
      <c r="AS1" s="97"/>
      <c r="AT1" s="97"/>
      <c r="AU1" s="97"/>
      <c r="AV1" s="97"/>
    </row>
    <row r="2" spans="1:48" ht="15" customHeight="1" x14ac:dyDescent="0.25">
      <c r="A2" s="97" t="str">
        <f>adat!$A$1</f>
        <v>2010. és 2019–2023. statisztikai kimutatása</v>
      </c>
      <c r="B2" s="97"/>
      <c r="C2" s="97"/>
      <c r="D2" s="97"/>
      <c r="E2" s="97"/>
      <c r="F2" s="97"/>
      <c r="G2" s="97"/>
      <c r="H2" s="97"/>
      <c r="I2" s="97" t="str">
        <f>adat!$A$1</f>
        <v>2010. és 2019–2023. statisztikai kimutatása</v>
      </c>
      <c r="J2" s="97"/>
      <c r="K2" s="97"/>
      <c r="L2" s="97"/>
      <c r="M2" s="97"/>
      <c r="N2" s="97"/>
      <c r="O2" s="97"/>
      <c r="P2" s="97"/>
      <c r="Q2" s="97" t="str">
        <f>adat!$A$1</f>
        <v>2010. és 2019–2023. statisztikai kimutatása</v>
      </c>
      <c r="R2" s="97"/>
      <c r="S2" s="97"/>
      <c r="T2" s="97"/>
      <c r="U2" s="97"/>
      <c r="V2" s="97"/>
      <c r="W2" s="97"/>
      <c r="X2" s="97"/>
      <c r="Y2" s="97" t="str">
        <f>adat!$A$1</f>
        <v>2010. és 2019–2023. statisztikai kimutatása</v>
      </c>
      <c r="Z2" s="97"/>
      <c r="AA2" s="97"/>
      <c r="AB2" s="97"/>
      <c r="AC2" s="97"/>
      <c r="AD2" s="97"/>
      <c r="AE2" s="97"/>
      <c r="AF2" s="97"/>
      <c r="AG2" s="97" t="str">
        <f>adat!$A$1</f>
        <v>2010. és 2019–2023. statisztikai kimutatása</v>
      </c>
      <c r="AH2" s="97"/>
      <c r="AI2" s="97"/>
      <c r="AJ2" s="97"/>
      <c r="AK2" s="97"/>
      <c r="AL2" s="97"/>
      <c r="AM2" s="97"/>
      <c r="AN2" s="97"/>
      <c r="AO2" s="97" t="str">
        <f>adat!$A$1</f>
        <v>2010. és 2019–2023. statisztikai kimutatása</v>
      </c>
      <c r="AP2" s="97"/>
      <c r="AQ2" s="97"/>
      <c r="AR2" s="97"/>
      <c r="AS2" s="97"/>
      <c r="AT2" s="97"/>
      <c r="AU2" s="97"/>
      <c r="AV2" s="97"/>
    </row>
    <row r="3" spans="1:48" ht="15" customHeight="1" x14ac:dyDescent="0.25">
      <c r="A3" s="97" t="str">
        <f>adat!$A$2</f>
        <v>Csongrádi Rendőrkapitányság</v>
      </c>
      <c r="B3" s="97"/>
      <c r="C3" s="97"/>
      <c r="D3" s="97"/>
      <c r="E3" s="97"/>
      <c r="F3" s="97"/>
      <c r="G3" s="97"/>
      <c r="H3" s="97"/>
      <c r="I3" s="97" t="str">
        <f>adat!$A$2</f>
        <v>Csongrádi Rendőrkapitányság</v>
      </c>
      <c r="J3" s="97"/>
      <c r="K3" s="97"/>
      <c r="L3" s="97"/>
      <c r="M3" s="97"/>
      <c r="N3" s="97"/>
      <c r="O3" s="97"/>
      <c r="P3" s="97"/>
      <c r="Q3" s="97" t="str">
        <f>adat!$A$2</f>
        <v>Csongrádi Rendőrkapitányság</v>
      </c>
      <c r="R3" s="97"/>
      <c r="S3" s="97"/>
      <c r="T3" s="97"/>
      <c r="U3" s="97"/>
      <c r="V3" s="97"/>
      <c r="W3" s="97"/>
      <c r="X3" s="97"/>
      <c r="Y3" s="97" t="str">
        <f>adat!$A$2</f>
        <v>Csongrádi Rendőrkapitányság</v>
      </c>
      <c r="Z3" s="97"/>
      <c r="AA3" s="97"/>
      <c r="AB3" s="97"/>
      <c r="AC3" s="97"/>
      <c r="AD3" s="97"/>
      <c r="AE3" s="97"/>
      <c r="AF3" s="97"/>
      <c r="AG3" s="97" t="str">
        <f>adat!$A$2</f>
        <v>Csongrádi Rendőrkapitányság</v>
      </c>
      <c r="AH3" s="97"/>
      <c r="AI3" s="97"/>
      <c r="AJ3" s="97"/>
      <c r="AK3" s="97"/>
      <c r="AL3" s="97"/>
      <c r="AM3" s="97"/>
      <c r="AN3" s="97"/>
      <c r="AO3" s="97" t="str">
        <f>adat!$A$2</f>
        <v>Csongrádi Rendőrkapitányság</v>
      </c>
      <c r="AP3" s="97"/>
      <c r="AQ3" s="97"/>
      <c r="AR3" s="97"/>
      <c r="AS3" s="97"/>
      <c r="AT3" s="97"/>
      <c r="AU3" s="97"/>
      <c r="AV3" s="97"/>
    </row>
    <row r="4" spans="1:48" ht="15" customHeight="1" x14ac:dyDescent="0.25">
      <c r="Q4" s="33"/>
    </row>
    <row r="20" spans="1:48" ht="15" customHeight="1" x14ac:dyDescent="0.25">
      <c r="A20" s="97" t="str">
        <f>adat!$A$9</f>
        <v>Előállítások száma</v>
      </c>
      <c r="B20" s="97"/>
      <c r="C20" s="97"/>
      <c r="D20" s="97"/>
      <c r="E20" s="97"/>
      <c r="F20" s="97"/>
      <c r="G20" s="97"/>
      <c r="H20" s="97"/>
      <c r="I20" s="97" t="str">
        <f>adat!$A$10</f>
        <v>Bűncselekmény gyanúja miatti előállítások száma</v>
      </c>
      <c r="J20" s="97"/>
      <c r="K20" s="97"/>
      <c r="L20" s="97"/>
      <c r="M20" s="97"/>
      <c r="N20" s="97"/>
      <c r="O20" s="97"/>
      <c r="P20" s="97"/>
      <c r="Q20" s="97" t="str">
        <f>adat!$A$31</f>
        <v>Halálos közúti közlekedési balesetek száma</v>
      </c>
      <c r="R20" s="97"/>
      <c r="S20" s="97"/>
      <c r="T20" s="97"/>
      <c r="U20" s="97"/>
      <c r="V20" s="97"/>
      <c r="W20" s="97"/>
      <c r="X20" s="97"/>
      <c r="Y20" s="97" t="str">
        <f>adat!$A$32</f>
        <v>Súlyos sérüléses közúti közlekedési balesetek száma</v>
      </c>
      <c r="Z20" s="97"/>
      <c r="AA20" s="97"/>
      <c r="AB20" s="97"/>
      <c r="AC20" s="97"/>
      <c r="AD20" s="97"/>
      <c r="AE20" s="97"/>
      <c r="AF20" s="97"/>
      <c r="AG20" s="97" t="str">
        <f>adat!$A$47</f>
        <v>Közokirat-hamisítás bűncselekmények száma</v>
      </c>
      <c r="AH20" s="97"/>
      <c r="AI20" s="97"/>
      <c r="AJ20" s="97"/>
      <c r="AK20" s="97"/>
      <c r="AL20" s="97"/>
      <c r="AM20" s="97"/>
      <c r="AN20" s="97"/>
      <c r="AO20" s="97" t="str">
        <f>adat!$A$48</f>
        <v>Határzárral kapcsolatos bűncselekmények száma</v>
      </c>
      <c r="AP20" s="97"/>
      <c r="AQ20" s="97"/>
      <c r="AR20" s="97"/>
      <c r="AS20" s="97"/>
      <c r="AT20" s="97"/>
      <c r="AU20" s="97"/>
      <c r="AV20" s="97"/>
    </row>
    <row r="21" spans="1:48" ht="15" customHeight="1" x14ac:dyDescent="0.25">
      <c r="A21" s="97" t="str">
        <f>adat!$A$1</f>
        <v>2010. és 2019–2023. statisztikai kimutatása</v>
      </c>
      <c r="B21" s="97"/>
      <c r="C21" s="97"/>
      <c r="D21" s="97"/>
      <c r="E21" s="97"/>
      <c r="F21" s="97"/>
      <c r="G21" s="97"/>
      <c r="H21" s="97"/>
      <c r="I21" s="97" t="str">
        <f>adat!$A$1</f>
        <v>2010. és 2019–2023. statisztikai kimutatása</v>
      </c>
      <c r="J21" s="97"/>
      <c r="K21" s="97"/>
      <c r="L21" s="97"/>
      <c r="M21" s="97"/>
      <c r="N21" s="97"/>
      <c r="O21" s="97"/>
      <c r="P21" s="97"/>
      <c r="Q21" s="97" t="str">
        <f>adat!$A$1</f>
        <v>2010. és 2019–2023. statisztikai kimutatása</v>
      </c>
      <c r="R21" s="97"/>
      <c r="S21" s="97"/>
      <c r="T21" s="97"/>
      <c r="U21" s="97"/>
      <c r="V21" s="97"/>
      <c r="W21" s="97"/>
      <c r="X21" s="97"/>
      <c r="Y21" s="97" t="str">
        <f>adat!$A$1</f>
        <v>2010. és 2019–2023. statisztikai kimutatása</v>
      </c>
      <c r="Z21" s="97"/>
      <c r="AA21" s="97"/>
      <c r="AB21" s="97"/>
      <c r="AC21" s="97"/>
      <c r="AD21" s="97"/>
      <c r="AE21" s="97"/>
      <c r="AF21" s="97"/>
      <c r="AG21" s="97" t="str">
        <f>adat!$A$1</f>
        <v>2010. és 2019–2023. statisztikai kimutatása</v>
      </c>
      <c r="AH21" s="97"/>
      <c r="AI21" s="97"/>
      <c r="AJ21" s="97"/>
      <c r="AK21" s="97"/>
      <c r="AL21" s="97"/>
      <c r="AM21" s="97"/>
      <c r="AN21" s="97"/>
      <c r="AO21" s="97" t="s">
        <v>49</v>
      </c>
      <c r="AP21" s="97"/>
      <c r="AQ21" s="97"/>
      <c r="AR21" s="97"/>
      <c r="AS21" s="97"/>
      <c r="AT21" s="97"/>
      <c r="AU21" s="97"/>
      <c r="AV21" s="97"/>
    </row>
    <row r="22" spans="1:48" ht="15" customHeight="1" x14ac:dyDescent="0.25">
      <c r="A22" s="97" t="str">
        <f>adat!$A$2</f>
        <v>Csongrádi Rendőrkapitányság</v>
      </c>
      <c r="B22" s="97"/>
      <c r="C22" s="97"/>
      <c r="D22" s="97"/>
      <c r="E22" s="97"/>
      <c r="F22" s="97"/>
      <c r="G22" s="97"/>
      <c r="H22" s="97"/>
      <c r="I22" s="97" t="str">
        <f>adat!$A$2</f>
        <v>Csongrádi Rendőrkapitányság</v>
      </c>
      <c r="J22" s="97"/>
      <c r="K22" s="97"/>
      <c r="L22" s="97"/>
      <c r="M22" s="97"/>
      <c r="N22" s="97"/>
      <c r="O22" s="97"/>
      <c r="P22" s="97"/>
      <c r="Q22" s="97" t="str">
        <f>adat!$A$2</f>
        <v>Csongrádi Rendőrkapitányság</v>
      </c>
      <c r="R22" s="97"/>
      <c r="S22" s="97"/>
      <c r="T22" s="97"/>
      <c r="U22" s="97"/>
      <c r="V22" s="97"/>
      <c r="W22" s="97"/>
      <c r="X22" s="97"/>
      <c r="Y22" s="97" t="str">
        <f>adat!$A$2</f>
        <v>Csongrádi Rendőrkapitányság</v>
      </c>
      <c r="Z22" s="97"/>
      <c r="AA22" s="97"/>
      <c r="AB22" s="97"/>
      <c r="AC22" s="97"/>
      <c r="AD22" s="97"/>
      <c r="AE22" s="97"/>
      <c r="AF22" s="97"/>
      <c r="AG22" s="97" t="str">
        <f>adat!$A$2</f>
        <v>Csongrádi Rendőrkapitányság</v>
      </c>
      <c r="AH22" s="97"/>
      <c r="AI22" s="97"/>
      <c r="AJ22" s="97"/>
      <c r="AK22" s="97"/>
      <c r="AL22" s="97"/>
      <c r="AM22" s="97"/>
      <c r="AN22" s="97"/>
      <c r="AO22" s="97" t="str">
        <f>adat!$A$2</f>
        <v>Csongrádi Rendőrkapitányság</v>
      </c>
      <c r="AP22" s="97"/>
      <c r="AQ22" s="97"/>
      <c r="AR22" s="97"/>
      <c r="AS22" s="97"/>
      <c r="AT22" s="97"/>
      <c r="AU22" s="97"/>
      <c r="AV22" s="97"/>
    </row>
    <row r="27" spans="1:48" ht="15" customHeight="1" x14ac:dyDescent="0.25">
      <c r="B27" s="10"/>
      <c r="C27" s="10"/>
      <c r="D27" s="10"/>
      <c r="E27" s="10"/>
      <c r="F27" s="10"/>
      <c r="G27" s="10"/>
      <c r="H27" s="10"/>
      <c r="I27" s="10"/>
      <c r="J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48" ht="15" customHeight="1" x14ac:dyDescent="0.25">
      <c r="B28" s="10"/>
      <c r="C28" s="10"/>
      <c r="D28" s="10"/>
      <c r="E28" s="10"/>
      <c r="F28" s="10"/>
      <c r="G28" s="10"/>
      <c r="H28" s="10"/>
      <c r="I28" s="10"/>
      <c r="J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48" ht="15" customHeight="1" x14ac:dyDescent="0.25">
      <c r="B29" s="10"/>
      <c r="C29" s="10"/>
      <c r="D29" s="10"/>
      <c r="E29" s="10"/>
      <c r="F29" s="10"/>
      <c r="G29" s="10"/>
      <c r="H29" s="10"/>
      <c r="I29" s="10"/>
      <c r="J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4" spans="1:48" ht="15" customHeight="1" x14ac:dyDescent="0.25">
      <c r="W34" s="8"/>
      <c r="X34" s="8"/>
      <c r="Y34" s="8"/>
      <c r="Z34" s="8"/>
      <c r="AA34" s="8"/>
      <c r="AB34" s="8"/>
    </row>
    <row r="35" spans="1:48" ht="15" customHeight="1" x14ac:dyDescent="0.25">
      <c r="W35" s="8"/>
      <c r="X35" s="9"/>
      <c r="Y35" s="9"/>
      <c r="Z35" s="9"/>
      <c r="AA35" s="9"/>
      <c r="AB35" s="9"/>
    </row>
    <row r="39" spans="1:48" ht="15" customHeight="1" x14ac:dyDescent="0.25">
      <c r="A39" s="97" t="str">
        <f>adat!$A$11</f>
        <v>Biztonsági intézkedések száma</v>
      </c>
      <c r="B39" s="97"/>
      <c r="C39" s="97"/>
      <c r="D39" s="97"/>
      <c r="E39" s="97"/>
      <c r="F39" s="97"/>
      <c r="G39" s="97"/>
      <c r="H39" s="97"/>
      <c r="I39" s="97" t="s">
        <v>15</v>
      </c>
      <c r="J39" s="97"/>
      <c r="K39" s="97"/>
      <c r="L39" s="97"/>
      <c r="M39" s="97"/>
      <c r="N39" s="97"/>
      <c r="O39" s="97"/>
      <c r="P39" s="97"/>
      <c r="Q39" s="97" t="str">
        <f>adat!$A$33</f>
        <v>Könnyű sérüléses közúti közlekedési balesetek száma</v>
      </c>
      <c r="R39" s="97"/>
      <c r="S39" s="97"/>
      <c r="T39" s="97"/>
      <c r="U39" s="97"/>
      <c r="V39" s="97"/>
      <c r="W39" s="97"/>
      <c r="X39" s="97"/>
      <c r="Y39" s="99" t="s">
        <v>73</v>
      </c>
      <c r="Z39" s="99"/>
      <c r="AA39" s="99"/>
      <c r="AB39" s="99"/>
      <c r="AC39" s="99"/>
      <c r="AD39" s="99"/>
      <c r="AE39" s="99"/>
      <c r="AF39" s="99"/>
      <c r="AG39" s="97" t="str">
        <f>adat!$A$49</f>
        <v>Tiltott határátlépés és kísérlete szabálysértések száma</v>
      </c>
      <c r="AH39" s="97"/>
      <c r="AI39" s="97"/>
      <c r="AJ39" s="97"/>
      <c r="AK39" s="97"/>
      <c r="AL39" s="97"/>
      <c r="AM39" s="97"/>
      <c r="AN39" s="97"/>
      <c r="AO39" s="97" t="str">
        <f>adat!$A$50</f>
        <v>Külföldiek rendészetével kapcsolatos szabálysértések száma</v>
      </c>
      <c r="AP39" s="97"/>
      <c r="AQ39" s="97"/>
      <c r="AR39" s="97"/>
      <c r="AS39" s="97"/>
      <c r="AT39" s="97"/>
      <c r="AU39" s="97"/>
      <c r="AV39" s="97"/>
    </row>
    <row r="40" spans="1:48" ht="15" customHeight="1" x14ac:dyDescent="0.25">
      <c r="A40" s="97" t="str">
        <f>adat!$A$1</f>
        <v>2010. és 2019–2023. statisztikai kimutatása</v>
      </c>
      <c r="B40" s="97"/>
      <c r="C40" s="97"/>
      <c r="D40" s="97"/>
      <c r="E40" s="97"/>
      <c r="F40" s="97"/>
      <c r="G40" s="97"/>
      <c r="H40" s="97"/>
      <c r="I40" s="97" t="str">
        <f>adat!$A$1</f>
        <v>2010. és 2019–2023. statisztikai kimutatása</v>
      </c>
      <c r="J40" s="97"/>
      <c r="K40" s="97"/>
      <c r="L40" s="97"/>
      <c r="M40" s="97"/>
      <c r="N40" s="97"/>
      <c r="O40" s="97"/>
      <c r="P40" s="97"/>
      <c r="Q40" s="97" t="str">
        <f>adat!$A$1</f>
        <v>2010. és 2019–2023. statisztikai kimutatása</v>
      </c>
      <c r="R40" s="97"/>
      <c r="S40" s="97"/>
      <c r="T40" s="97"/>
      <c r="U40" s="97"/>
      <c r="V40" s="97"/>
      <c r="W40" s="97"/>
      <c r="X40" s="97"/>
      <c r="Y40" s="97" t="str">
        <f>adat!$A$1</f>
        <v>2010. és 2019–2023. statisztikai kimutatása</v>
      </c>
      <c r="Z40" s="97"/>
      <c r="AA40" s="97"/>
      <c r="AB40" s="97"/>
      <c r="AC40" s="97"/>
      <c r="AD40" s="97"/>
      <c r="AE40" s="97"/>
      <c r="AF40" s="97"/>
      <c r="AG40" s="97" t="str">
        <f>adat!$A$1</f>
        <v>2010. és 2019–2023. statisztikai kimutatása</v>
      </c>
      <c r="AH40" s="97"/>
      <c r="AI40" s="97"/>
      <c r="AJ40" s="97"/>
      <c r="AK40" s="97"/>
      <c r="AL40" s="97"/>
      <c r="AM40" s="97"/>
      <c r="AN40" s="97"/>
      <c r="AO40" s="98" t="str">
        <f>adat!$A$1</f>
        <v>2010. és 2019–2023. statisztikai kimutatása</v>
      </c>
      <c r="AP40" s="98"/>
      <c r="AQ40" s="98"/>
      <c r="AR40" s="98"/>
      <c r="AS40" s="98"/>
      <c r="AT40" s="98"/>
      <c r="AU40" s="98"/>
      <c r="AV40" s="98"/>
    </row>
    <row r="41" spans="1:48" ht="15" customHeight="1" x14ac:dyDescent="0.25">
      <c r="A41" s="97" t="str">
        <f>adat!$A$2</f>
        <v>Csongrádi Rendőrkapitányság</v>
      </c>
      <c r="B41" s="97"/>
      <c r="C41" s="97"/>
      <c r="D41" s="97"/>
      <c r="E41" s="97"/>
      <c r="F41" s="97"/>
      <c r="G41" s="97"/>
      <c r="H41" s="97"/>
      <c r="I41" s="97" t="str">
        <f>adat!$A$2</f>
        <v>Csongrádi Rendőrkapitányság</v>
      </c>
      <c r="J41" s="97"/>
      <c r="K41" s="97"/>
      <c r="L41" s="97"/>
      <c r="M41" s="97"/>
      <c r="N41" s="97"/>
      <c r="O41" s="97"/>
      <c r="P41" s="97"/>
      <c r="Q41" s="97" t="str">
        <f>adat!$A$2</f>
        <v>Csongrádi Rendőrkapitányság</v>
      </c>
      <c r="R41" s="97"/>
      <c r="S41" s="97"/>
      <c r="T41" s="97"/>
      <c r="U41" s="97"/>
      <c r="V41" s="97"/>
      <c r="W41" s="97"/>
      <c r="X41" s="97"/>
      <c r="Y41" s="97" t="str">
        <f>adat!$A$2</f>
        <v>Csongrádi Rendőrkapitányság</v>
      </c>
      <c r="Z41" s="97"/>
      <c r="AA41" s="97"/>
      <c r="AB41" s="97"/>
      <c r="AC41" s="97"/>
      <c r="AD41" s="97"/>
      <c r="AE41" s="97"/>
      <c r="AF41" s="97"/>
      <c r="AG41" s="97" t="str">
        <f>adat!$A$2</f>
        <v>Csongrádi Rendőrkapitányság</v>
      </c>
      <c r="AH41" s="97"/>
      <c r="AI41" s="97"/>
      <c r="AJ41" s="97"/>
      <c r="AK41" s="97"/>
      <c r="AL41" s="97"/>
      <c r="AM41" s="97"/>
      <c r="AN41" s="97"/>
      <c r="AO41" s="98" t="str">
        <f>adat!$A$2</f>
        <v>Csongrádi Rendőrkapitányság</v>
      </c>
      <c r="AP41" s="98"/>
      <c r="AQ41" s="98"/>
      <c r="AR41" s="98"/>
      <c r="AS41" s="98"/>
      <c r="AT41" s="98"/>
      <c r="AU41" s="98"/>
      <c r="AV41" s="98"/>
    </row>
    <row r="58" spans="1:48" ht="15" customHeight="1" x14ac:dyDescent="0.25">
      <c r="AG58" s="12" t="s">
        <v>30</v>
      </c>
    </row>
    <row r="59" spans="1:48" ht="15" customHeight="1" x14ac:dyDescent="0.25">
      <c r="A59" s="97" t="str">
        <f>adat!$A$14</f>
        <v>Büntető feljelentések száma</v>
      </c>
      <c r="B59" s="97"/>
      <c r="C59" s="97"/>
      <c r="D59" s="97"/>
      <c r="E59" s="97"/>
      <c r="F59" s="97"/>
      <c r="G59" s="97"/>
      <c r="H59" s="97"/>
      <c r="I59" s="97" t="s">
        <v>55</v>
      </c>
      <c r="J59" s="97"/>
      <c r="K59" s="97"/>
      <c r="L59" s="97"/>
      <c r="M59" s="97"/>
      <c r="N59" s="97"/>
      <c r="O59" s="97"/>
      <c r="P59" s="97"/>
      <c r="Q59" s="100" t="s">
        <v>74</v>
      </c>
      <c r="R59" s="100"/>
      <c r="S59" s="100"/>
      <c r="T59" s="100"/>
      <c r="U59" s="100"/>
      <c r="V59" s="100"/>
      <c r="W59" s="100"/>
      <c r="X59" s="100"/>
      <c r="Y59" s="99" t="s">
        <v>21</v>
      </c>
      <c r="Z59" s="99"/>
      <c r="AA59" s="99"/>
      <c r="AB59" s="99"/>
      <c r="AC59" s="99"/>
      <c r="AD59" s="99"/>
      <c r="AE59" s="99"/>
      <c r="AF59" s="99"/>
      <c r="AG59" s="98" t="s">
        <v>43</v>
      </c>
      <c r="AH59" s="98"/>
      <c r="AI59" s="98"/>
      <c r="AJ59" s="98"/>
      <c r="AK59" s="98"/>
      <c r="AL59" s="98"/>
      <c r="AM59" s="98"/>
      <c r="AN59" s="98"/>
      <c r="AO59" s="97" t="s">
        <v>42</v>
      </c>
      <c r="AP59" s="97"/>
      <c r="AQ59" s="97"/>
      <c r="AR59" s="97"/>
      <c r="AS59" s="97"/>
      <c r="AT59" s="97"/>
      <c r="AU59" s="97"/>
      <c r="AV59" s="97"/>
    </row>
    <row r="60" spans="1:48" ht="15" customHeight="1" x14ac:dyDescent="0.25">
      <c r="A60" s="97" t="str">
        <f>adat!$A$1</f>
        <v>2010. és 2019–2023. statisztikai kimutatása</v>
      </c>
      <c r="B60" s="97"/>
      <c r="C60" s="97"/>
      <c r="D60" s="97"/>
      <c r="E60" s="97"/>
      <c r="F60" s="97"/>
      <c r="G60" s="97"/>
      <c r="H60" s="97"/>
      <c r="I60" s="98" t="str">
        <f>adat!$A$1</f>
        <v>2010. és 2019–2023. statisztikai kimutatása</v>
      </c>
      <c r="J60" s="98"/>
      <c r="K60" s="98"/>
      <c r="L60" s="98"/>
      <c r="M60" s="98"/>
      <c r="N60" s="98"/>
      <c r="O60" s="98"/>
      <c r="P60" s="98"/>
      <c r="Q60" s="98" t="str">
        <f>adat!$A$1</f>
        <v>2010. és 2019–2023. statisztikai kimutatása</v>
      </c>
      <c r="R60" s="98"/>
      <c r="S60" s="98"/>
      <c r="T60" s="98"/>
      <c r="U60" s="98"/>
      <c r="V60" s="98"/>
      <c r="W60" s="98"/>
      <c r="X60" s="98"/>
      <c r="Y60" s="97" t="str">
        <f>adat!$A$1</f>
        <v>2010. és 2019–2023. statisztikai kimutatása</v>
      </c>
      <c r="Z60" s="97"/>
      <c r="AA60" s="97"/>
      <c r="AB60" s="97"/>
      <c r="AC60" s="97"/>
      <c r="AD60" s="97"/>
      <c r="AE60" s="97"/>
      <c r="AF60" s="97"/>
      <c r="AG60" s="97" t="str">
        <f>adat!$A$1</f>
        <v>2010. és 2019–2023. statisztikai kimutatása</v>
      </c>
      <c r="AH60" s="97"/>
      <c r="AI60" s="97"/>
      <c r="AJ60" s="97"/>
      <c r="AK60" s="97"/>
      <c r="AL60" s="97"/>
      <c r="AM60" s="97"/>
      <c r="AN60" s="97"/>
      <c r="AO60" s="97" t="s">
        <v>49</v>
      </c>
      <c r="AP60" s="97"/>
      <c r="AQ60" s="97"/>
      <c r="AR60" s="97"/>
      <c r="AS60" s="97"/>
      <c r="AT60" s="97"/>
      <c r="AU60" s="97"/>
      <c r="AV60" s="97"/>
    </row>
    <row r="61" spans="1:48" ht="15" customHeight="1" x14ac:dyDescent="0.25">
      <c r="A61" s="97" t="str">
        <f>adat!$A$2</f>
        <v>Csongrádi Rendőrkapitányság</v>
      </c>
      <c r="B61" s="97"/>
      <c r="C61" s="97"/>
      <c r="D61" s="97"/>
      <c r="E61" s="97"/>
      <c r="F61" s="97"/>
      <c r="G61" s="97"/>
      <c r="H61" s="97"/>
      <c r="I61" s="98" t="str">
        <f>adat!$A$2</f>
        <v>Csongrádi Rendőrkapitányság</v>
      </c>
      <c r="J61" s="98"/>
      <c r="K61" s="98"/>
      <c r="L61" s="98"/>
      <c r="M61" s="98"/>
      <c r="N61" s="98"/>
      <c r="O61" s="98"/>
      <c r="P61" s="98"/>
      <c r="Q61" s="98" t="str">
        <f>adat!$A$2</f>
        <v>Csongrádi Rendőrkapitányság</v>
      </c>
      <c r="R61" s="98"/>
      <c r="S61" s="98"/>
      <c r="T61" s="98"/>
      <c r="U61" s="98"/>
      <c r="V61" s="98"/>
      <c r="W61" s="98"/>
      <c r="X61" s="98"/>
      <c r="Y61" s="97" t="str">
        <f>adat!$A$2</f>
        <v>Csongrádi Rendőrkapitányság</v>
      </c>
      <c r="Z61" s="97"/>
      <c r="AA61" s="97"/>
      <c r="AB61" s="97"/>
      <c r="AC61" s="97"/>
      <c r="AD61" s="97"/>
      <c r="AE61" s="97"/>
      <c r="AF61" s="97"/>
      <c r="AG61" s="97" t="str">
        <f>adat!$A$2</f>
        <v>Csongrádi Rendőrkapitányság</v>
      </c>
      <c r="AH61" s="97"/>
      <c r="AI61" s="97"/>
      <c r="AJ61" s="97"/>
      <c r="AK61" s="97"/>
      <c r="AL61" s="97"/>
      <c r="AM61" s="97"/>
      <c r="AN61" s="97"/>
      <c r="AO61" s="97" t="str">
        <f>adat!$A$2</f>
        <v>Csongrádi Rendőrkapitányság</v>
      </c>
      <c r="AP61" s="97"/>
      <c r="AQ61" s="97"/>
      <c r="AR61" s="97"/>
      <c r="AS61" s="97"/>
      <c r="AT61" s="97"/>
      <c r="AU61" s="97"/>
      <c r="AV61" s="97"/>
    </row>
    <row r="78" spans="1:48" ht="15" customHeight="1" x14ac:dyDescent="0.25">
      <c r="A78" s="97" t="str">
        <f>adat!$A$18</f>
        <v>Egy főre jutó helyszíni bírság összege (Ft)</v>
      </c>
      <c r="B78" s="97"/>
      <c r="C78" s="97"/>
      <c r="D78" s="97"/>
      <c r="E78" s="97"/>
      <c r="F78" s="97"/>
      <c r="G78" s="97"/>
      <c r="H78" s="97"/>
      <c r="I78" s="97" t="str">
        <f>adat!$A$20</f>
        <v>Pozitív eredményű alkoholszonda alkalmazások száma</v>
      </c>
      <c r="J78" s="97"/>
      <c r="K78" s="97"/>
      <c r="L78" s="97"/>
      <c r="M78" s="97"/>
      <c r="N78" s="97"/>
      <c r="O78" s="97"/>
      <c r="P78" s="97"/>
      <c r="Q78" s="99" t="s">
        <v>22</v>
      </c>
      <c r="R78" s="99"/>
      <c r="S78" s="99"/>
      <c r="T78" s="99"/>
      <c r="U78" s="99"/>
      <c r="V78" s="99"/>
      <c r="W78" s="99"/>
      <c r="X78" s="99"/>
      <c r="Y78" s="99" t="s">
        <v>72</v>
      </c>
      <c r="Z78" s="99"/>
      <c r="AA78" s="99"/>
      <c r="AB78" s="99"/>
      <c r="AC78" s="99"/>
      <c r="AD78" s="99"/>
      <c r="AE78" s="99"/>
      <c r="AF78" s="99"/>
      <c r="AG78" s="97" t="str">
        <f>adat!$A$56</f>
        <v>Határátkelőhelyeken átléptetett személyek száma</v>
      </c>
      <c r="AH78" s="97"/>
      <c r="AI78" s="97"/>
      <c r="AJ78" s="97"/>
      <c r="AK78" s="97"/>
      <c r="AL78" s="97"/>
      <c r="AM78" s="97"/>
      <c r="AN78" s="97"/>
      <c r="AO78" s="97" t="str">
        <f>adat!$A$57</f>
        <v>Határátkelőhelyeken átléptetett járművek száma</v>
      </c>
      <c r="AP78" s="97"/>
      <c r="AQ78" s="97"/>
      <c r="AR78" s="97"/>
      <c r="AS78" s="97"/>
      <c r="AT78" s="97"/>
      <c r="AU78" s="97"/>
      <c r="AV78" s="97"/>
    </row>
    <row r="79" spans="1:48" ht="15" customHeight="1" x14ac:dyDescent="0.25">
      <c r="A79" s="97" t="str">
        <f>adat!$A$1</f>
        <v>2010. és 2019–2023. statisztikai kimutatása</v>
      </c>
      <c r="B79" s="97"/>
      <c r="C79" s="97"/>
      <c r="D79" s="97"/>
      <c r="E79" s="97"/>
      <c r="F79" s="97"/>
      <c r="G79" s="97"/>
      <c r="H79" s="97"/>
      <c r="I79" s="97" t="str">
        <f>adat!$A$1</f>
        <v>2010. és 2019–2023. statisztikai kimutatása</v>
      </c>
      <c r="J79" s="97"/>
      <c r="K79" s="97"/>
      <c r="L79" s="97"/>
      <c r="M79" s="97"/>
      <c r="N79" s="97"/>
      <c r="O79" s="97"/>
      <c r="P79" s="97"/>
      <c r="Q79" s="97" t="str">
        <f>adat!$A$1</f>
        <v>2010. és 2019–2023. statisztikai kimutatása</v>
      </c>
      <c r="R79" s="97"/>
      <c r="S79" s="97"/>
      <c r="T79" s="97"/>
      <c r="U79" s="97"/>
      <c r="V79" s="97"/>
      <c r="W79" s="97"/>
      <c r="X79" s="97"/>
      <c r="Y79" s="97" t="str">
        <f>adat!$A$1</f>
        <v>2010. és 2019–2023. statisztikai kimutatása</v>
      </c>
      <c r="Z79" s="97"/>
      <c r="AA79" s="97"/>
      <c r="AB79" s="97"/>
      <c r="AC79" s="97"/>
      <c r="AD79" s="97"/>
      <c r="AE79" s="97"/>
      <c r="AF79" s="97"/>
      <c r="AG79" s="97" t="str">
        <f>adat!$A$1</f>
        <v>2010. és 2019–2023. statisztikai kimutatása</v>
      </c>
      <c r="AH79" s="97"/>
      <c r="AI79" s="97"/>
      <c r="AJ79" s="97"/>
      <c r="AK79" s="97"/>
      <c r="AL79" s="97"/>
      <c r="AM79" s="97"/>
      <c r="AN79" s="97"/>
      <c r="AO79" s="97" t="str">
        <f>adat!$A$1</f>
        <v>2010. és 2019–2023. statisztikai kimutatása</v>
      </c>
      <c r="AP79" s="97"/>
      <c r="AQ79" s="97"/>
      <c r="AR79" s="97"/>
      <c r="AS79" s="97"/>
      <c r="AT79" s="97"/>
      <c r="AU79" s="97"/>
      <c r="AV79" s="97"/>
    </row>
    <row r="80" spans="1:48" ht="15" customHeight="1" x14ac:dyDescent="0.25">
      <c r="A80" s="97" t="str">
        <f>adat!$A$2</f>
        <v>Csongrádi Rendőrkapitányság</v>
      </c>
      <c r="B80" s="97"/>
      <c r="C80" s="97"/>
      <c r="D80" s="97"/>
      <c r="E80" s="97"/>
      <c r="F80" s="97"/>
      <c r="G80" s="97"/>
      <c r="H80" s="97"/>
      <c r="I80" s="97" t="str">
        <f>adat!$A$2</f>
        <v>Csongrádi Rendőrkapitányság</v>
      </c>
      <c r="J80" s="97"/>
      <c r="K80" s="97"/>
      <c r="L80" s="97"/>
      <c r="M80" s="97"/>
      <c r="N80" s="97"/>
      <c r="O80" s="97"/>
      <c r="P80" s="97"/>
      <c r="Q80" s="97" t="str">
        <f>adat!$A$2</f>
        <v>Csongrádi Rendőrkapitányság</v>
      </c>
      <c r="R80" s="97"/>
      <c r="S80" s="97"/>
      <c r="T80" s="97"/>
      <c r="U80" s="97"/>
      <c r="V80" s="97"/>
      <c r="W80" s="97"/>
      <c r="X80" s="97"/>
      <c r="Y80" s="97" t="str">
        <f>adat!$A$2</f>
        <v>Csongrádi Rendőrkapitányság</v>
      </c>
      <c r="Z80" s="97"/>
      <c r="AA80" s="97"/>
      <c r="AB80" s="97"/>
      <c r="AC80" s="97"/>
      <c r="AD80" s="97"/>
      <c r="AE80" s="97"/>
      <c r="AF80" s="97"/>
      <c r="AG80" s="97" t="str">
        <f>adat!$A$2</f>
        <v>Csongrádi Rendőrkapitányság</v>
      </c>
      <c r="AH80" s="97"/>
      <c r="AI80" s="97"/>
      <c r="AJ80" s="97"/>
      <c r="AK80" s="97"/>
      <c r="AL80" s="97"/>
      <c r="AM80" s="97"/>
      <c r="AN80" s="97"/>
      <c r="AO80" s="97" t="str">
        <f>adat!$A$2</f>
        <v>Csongrádi Rendőrkapitányság</v>
      </c>
      <c r="AP80" s="97"/>
      <c r="AQ80" s="97"/>
      <c r="AR80" s="97"/>
      <c r="AS80" s="97"/>
      <c r="AT80" s="97"/>
      <c r="AU80" s="97"/>
      <c r="AV80" s="97"/>
    </row>
    <row r="98" spans="1:40" ht="15" customHeight="1" x14ac:dyDescent="0.25">
      <c r="A98" s="97" t="str">
        <f>adat!$A$22</f>
        <v>Rendészeti állomány közterületi szolgálati létszám (fő)</v>
      </c>
      <c r="B98" s="97"/>
      <c r="C98" s="97"/>
      <c r="D98" s="97"/>
      <c r="E98" s="97"/>
      <c r="F98" s="97"/>
      <c r="G98" s="97"/>
      <c r="H98" s="97"/>
      <c r="I98" s="97" t="str">
        <f>adat!$A$23</f>
        <v>Rendészeti állomány tényleges közterületi szolgálati idő (óra)</v>
      </c>
      <c r="J98" s="97"/>
      <c r="K98" s="97"/>
      <c r="L98" s="97"/>
      <c r="M98" s="97"/>
      <c r="N98" s="97"/>
      <c r="O98" s="97"/>
      <c r="P98" s="97"/>
      <c r="Q98" s="97" t="str">
        <f>adat!$A$38</f>
        <v>Ittasan okozott személysérüléses közúti közlekedési balesetek száma</v>
      </c>
      <c r="R98" s="97"/>
      <c r="S98" s="97"/>
      <c r="T98" s="97"/>
      <c r="U98" s="97"/>
      <c r="V98" s="97"/>
      <c r="W98" s="97"/>
      <c r="X98" s="97"/>
      <c r="Y98" s="97" t="str">
        <f>adat!$A$39</f>
        <v>Ittasan okozott személysérüléses közúti közlekedési balesetek aránya</v>
      </c>
      <c r="Z98" s="97"/>
      <c r="AA98" s="97"/>
      <c r="AB98" s="97"/>
      <c r="AC98" s="97"/>
      <c r="AD98" s="97"/>
      <c r="AE98" s="97"/>
      <c r="AF98" s="97"/>
      <c r="AG98" s="10"/>
      <c r="AH98" s="10"/>
      <c r="AI98" s="10"/>
      <c r="AJ98" s="10"/>
      <c r="AK98" s="10"/>
      <c r="AL98" s="10"/>
      <c r="AM98" s="10"/>
      <c r="AN98" s="10"/>
    </row>
    <row r="99" spans="1:40" ht="15" customHeight="1" x14ac:dyDescent="0.25">
      <c r="A99" s="97" t="s">
        <v>48</v>
      </c>
      <c r="B99" s="97"/>
      <c r="C99" s="97"/>
      <c r="D99" s="97"/>
      <c r="E99" s="97"/>
      <c r="F99" s="97"/>
      <c r="G99" s="97"/>
      <c r="H99" s="97"/>
      <c r="I99" s="97" t="s">
        <v>48</v>
      </c>
      <c r="J99" s="97"/>
      <c r="K99" s="97"/>
      <c r="L99" s="97"/>
      <c r="M99" s="97"/>
      <c r="N99" s="97"/>
      <c r="O99" s="97"/>
      <c r="P99" s="97"/>
      <c r="Q99" s="97" t="str">
        <f>adat!$A$1</f>
        <v>2010. és 2019–2023. statisztikai kimutatása</v>
      </c>
      <c r="R99" s="97"/>
      <c r="S99" s="97"/>
      <c r="T99" s="97"/>
      <c r="U99" s="97"/>
      <c r="V99" s="97"/>
      <c r="W99" s="97"/>
      <c r="X99" s="97"/>
      <c r="Y99" s="97" t="str">
        <f>adat!$A$1</f>
        <v>2010. és 2019–2023. statisztikai kimutatása</v>
      </c>
      <c r="Z99" s="97"/>
      <c r="AA99" s="97"/>
      <c r="AB99" s="97"/>
      <c r="AC99" s="97"/>
      <c r="AD99" s="97"/>
      <c r="AE99" s="97"/>
      <c r="AF99" s="97"/>
      <c r="AG99" s="10"/>
      <c r="AH99" s="10"/>
      <c r="AI99" s="10"/>
      <c r="AJ99" s="10"/>
      <c r="AK99" s="10"/>
      <c r="AL99" s="10"/>
      <c r="AM99" s="10"/>
      <c r="AN99" s="10"/>
    </row>
    <row r="100" spans="1:40" ht="15" customHeight="1" x14ac:dyDescent="0.25">
      <c r="A100" s="98" t="str">
        <f>adat!$A$2</f>
        <v>Csongrádi Rendőrkapitányság</v>
      </c>
      <c r="B100" s="98"/>
      <c r="C100" s="98"/>
      <c r="D100" s="98"/>
      <c r="E100" s="98"/>
      <c r="F100" s="98"/>
      <c r="G100" s="98"/>
      <c r="H100" s="98"/>
      <c r="I100" s="98" t="str">
        <f>adat!$A$2</f>
        <v>Csongrádi Rendőrkapitányság</v>
      </c>
      <c r="J100" s="98"/>
      <c r="K100" s="98"/>
      <c r="L100" s="98"/>
      <c r="M100" s="98"/>
      <c r="N100" s="98"/>
      <c r="O100" s="98"/>
      <c r="P100" s="98"/>
      <c r="Q100" s="97" t="str">
        <f>adat!$A$2</f>
        <v>Csongrádi Rendőrkapitányság</v>
      </c>
      <c r="R100" s="97"/>
      <c r="S100" s="97"/>
      <c r="T100" s="97"/>
      <c r="U100" s="97"/>
      <c r="V100" s="97"/>
      <c r="W100" s="97"/>
      <c r="X100" s="97"/>
      <c r="Y100" s="97" t="str">
        <f>adat!$A$2</f>
        <v>Csongrádi Rendőrkapitányság</v>
      </c>
      <c r="Z100" s="97"/>
      <c r="AA100" s="97"/>
      <c r="AB100" s="97"/>
      <c r="AC100" s="97"/>
      <c r="AD100" s="97"/>
      <c r="AE100" s="97"/>
      <c r="AF100" s="97"/>
    </row>
    <row r="117" spans="1:16" ht="15" customHeight="1" x14ac:dyDescent="0.25">
      <c r="A117" s="97" t="str">
        <f>adat!$A$24</f>
        <v>Tulajdon elleni szabálysértési ügyek száma</v>
      </c>
      <c r="B117" s="97"/>
      <c r="C117" s="97"/>
      <c r="D117" s="97"/>
      <c r="E117" s="97"/>
      <c r="F117" s="97"/>
      <c r="G117" s="97"/>
      <c r="H117" s="97"/>
      <c r="I117" s="97" t="str">
        <f>adat!$A$25</f>
        <v>Tulajdon elleni szabálysértési ügyek felderítési mutatója</v>
      </c>
      <c r="J117" s="97"/>
      <c r="K117" s="97"/>
      <c r="L117" s="97"/>
      <c r="M117" s="97"/>
      <c r="N117" s="97"/>
      <c r="O117" s="97"/>
      <c r="P117" s="97"/>
    </row>
    <row r="118" spans="1:16" ht="15" customHeight="1" x14ac:dyDescent="0.25">
      <c r="A118" s="97" t="s">
        <v>49</v>
      </c>
      <c r="B118" s="97"/>
      <c r="C118" s="97"/>
      <c r="D118" s="97"/>
      <c r="E118" s="97"/>
      <c r="F118" s="97"/>
      <c r="G118" s="97"/>
      <c r="H118" s="97"/>
      <c r="I118" s="97" t="s">
        <v>49</v>
      </c>
      <c r="J118" s="97"/>
      <c r="K118" s="97"/>
      <c r="L118" s="97"/>
      <c r="M118" s="97"/>
      <c r="N118" s="97"/>
      <c r="O118" s="97"/>
      <c r="P118" s="97"/>
    </row>
    <row r="119" spans="1:16" ht="15" customHeight="1" x14ac:dyDescent="0.25">
      <c r="A119" s="97" t="str">
        <f>adat!$A$2</f>
        <v>Csongrádi Rendőrkapitányság</v>
      </c>
      <c r="B119" s="97"/>
      <c r="C119" s="97"/>
      <c r="D119" s="97"/>
      <c r="E119" s="97"/>
      <c r="F119" s="97"/>
      <c r="G119" s="97"/>
      <c r="H119" s="97"/>
      <c r="I119" s="97" t="str">
        <f>adat!$A$2</f>
        <v>Csongrádi Rendőrkapitányság</v>
      </c>
      <c r="J119" s="97"/>
      <c r="K119" s="97"/>
      <c r="L119" s="97"/>
      <c r="M119" s="97"/>
      <c r="N119" s="97"/>
      <c r="O119" s="97"/>
      <c r="P119" s="97"/>
    </row>
  </sheetData>
  <mergeCells count="108">
    <mergeCell ref="AG40:AN40"/>
    <mergeCell ref="AG41:AN41"/>
    <mergeCell ref="AO1:AV1"/>
    <mergeCell ref="AO2:AV2"/>
    <mergeCell ref="AO3:AV3"/>
    <mergeCell ref="AG20:AN20"/>
    <mergeCell ref="AG21:AN21"/>
    <mergeCell ref="AO20:AV20"/>
    <mergeCell ref="AO21:AV21"/>
    <mergeCell ref="AO22:AV22"/>
    <mergeCell ref="AG39:AN39"/>
    <mergeCell ref="AO39:AV39"/>
    <mergeCell ref="AO40:AV40"/>
    <mergeCell ref="AO41:AV41"/>
    <mergeCell ref="Q98:X98"/>
    <mergeCell ref="Q99:X99"/>
    <mergeCell ref="Q100:X100"/>
    <mergeCell ref="AG1:AN1"/>
    <mergeCell ref="AG2:AN2"/>
    <mergeCell ref="AG3:AN3"/>
    <mergeCell ref="AG22:AN22"/>
    <mergeCell ref="Q78:X78"/>
    <mergeCell ref="Q79:X79"/>
    <mergeCell ref="Q80:X80"/>
    <mergeCell ref="Y78:AF78"/>
    <mergeCell ref="Y79:AF79"/>
    <mergeCell ref="Y80:AF80"/>
    <mergeCell ref="Q59:X59"/>
    <mergeCell ref="Q60:X60"/>
    <mergeCell ref="Q61:X61"/>
    <mergeCell ref="Y59:AF59"/>
    <mergeCell ref="Y60:AF60"/>
    <mergeCell ref="Y61:AF61"/>
    <mergeCell ref="Q39:X39"/>
    <mergeCell ref="Q40:X40"/>
    <mergeCell ref="Q41:X41"/>
    <mergeCell ref="Y39:AF39"/>
    <mergeCell ref="Y40:AF40"/>
    <mergeCell ref="Y41:AF41"/>
    <mergeCell ref="Q1:X1"/>
    <mergeCell ref="Q2:X2"/>
    <mergeCell ref="Q3:X3"/>
    <mergeCell ref="Y1:AF1"/>
    <mergeCell ref="Y2:AF2"/>
    <mergeCell ref="Y3:AF3"/>
    <mergeCell ref="Q20:X20"/>
    <mergeCell ref="Q21:X21"/>
    <mergeCell ref="Q22:X22"/>
    <mergeCell ref="Y20:AF20"/>
    <mergeCell ref="Y21:AF21"/>
    <mergeCell ref="Y22:AF22"/>
    <mergeCell ref="I1:P1"/>
    <mergeCell ref="I2:P2"/>
    <mergeCell ref="I3:P3"/>
    <mergeCell ref="A1:H1"/>
    <mergeCell ref="A2:H2"/>
    <mergeCell ref="A3:H3"/>
    <mergeCell ref="A20:H20"/>
    <mergeCell ref="A21:H21"/>
    <mergeCell ref="A22:H22"/>
    <mergeCell ref="I20:P20"/>
    <mergeCell ref="I21:P21"/>
    <mergeCell ref="I22:P22"/>
    <mergeCell ref="A59:H59"/>
    <mergeCell ref="I59:P59"/>
    <mergeCell ref="I60:P60"/>
    <mergeCell ref="I61:P61"/>
    <mergeCell ref="A60:H60"/>
    <mergeCell ref="A61:H61"/>
    <mergeCell ref="I39:P39"/>
    <mergeCell ref="I40:P40"/>
    <mergeCell ref="I41:P41"/>
    <mergeCell ref="A39:H39"/>
    <mergeCell ref="A40:H40"/>
    <mergeCell ref="A41:H41"/>
    <mergeCell ref="A117:H117"/>
    <mergeCell ref="A118:H118"/>
    <mergeCell ref="A119:H119"/>
    <mergeCell ref="I117:P117"/>
    <mergeCell ref="I118:P118"/>
    <mergeCell ref="I119:P119"/>
    <mergeCell ref="A78:H78"/>
    <mergeCell ref="A79:H79"/>
    <mergeCell ref="A80:H80"/>
    <mergeCell ref="I98:P98"/>
    <mergeCell ref="I99:P99"/>
    <mergeCell ref="I100:P100"/>
    <mergeCell ref="A98:H98"/>
    <mergeCell ref="A99:H99"/>
    <mergeCell ref="A100:H100"/>
    <mergeCell ref="I78:P78"/>
    <mergeCell ref="I79:P79"/>
    <mergeCell ref="I80:P80"/>
    <mergeCell ref="Y98:AF98"/>
    <mergeCell ref="Y99:AF99"/>
    <mergeCell ref="Y100:AF100"/>
    <mergeCell ref="AO59:AV59"/>
    <mergeCell ref="AO60:AV60"/>
    <mergeCell ref="AO61:AV61"/>
    <mergeCell ref="AG78:AN78"/>
    <mergeCell ref="AG79:AN79"/>
    <mergeCell ref="AG80:AN80"/>
    <mergeCell ref="AG59:AN59"/>
    <mergeCell ref="AG60:AN60"/>
    <mergeCell ref="AG61:AN61"/>
    <mergeCell ref="AO78:AV78"/>
    <mergeCell ref="AO79:AV79"/>
    <mergeCell ref="AO80:AV8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adat</vt:lpstr>
      <vt:lpstr>diagram</vt:lpstr>
      <vt:lpstr>adat!Nyomtatási_terület</vt:lpstr>
      <vt:lpstr>diagram!Nyomtatási_terület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Szvoboda Lászlóné</cp:lastModifiedBy>
  <cp:lastPrinted>2023-11-28T10:38:08Z</cp:lastPrinted>
  <dcterms:created xsi:type="dcterms:W3CDTF">2015-02-20T09:00:17Z</dcterms:created>
  <dcterms:modified xsi:type="dcterms:W3CDTF">2024-04-08T11:21:21Z</dcterms:modified>
</cp:coreProperties>
</file>