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tkárság\Testületi_\2024. április18\Nyilvános ülés\Előirányzat módosítás 2024.I.név\"/>
    </mc:Choice>
  </mc:AlternateContent>
  <bookViews>
    <workbookView xWindow="555" yWindow="195" windowWidth="18435" windowHeight="11895" activeTab="4"/>
  </bookViews>
  <sheets>
    <sheet name="Céljelleggel 7. mell." sheetId="2" r:id="rId1"/>
    <sheet name="Kimutatás 8. mell." sheetId="1" r:id="rId2"/>
    <sheet name="Előir. mód.9. mell." sheetId="4" r:id="rId3"/>
    <sheet name="Maradvány 10. mell." sheetId="7" r:id="rId4"/>
    <sheet name="3.4.3 Közbeszerzési terv" sheetId="8" r:id="rId5"/>
  </sheets>
  <definedNames>
    <definedName name="_xlnm.Print_Titles" localSheetId="1">'Kimutatás 8. mell.'!$1:$4</definedName>
    <definedName name="_xlnm.Print_Titles" localSheetId="3">'Maradvány 10. mell.'!$2:$3</definedName>
    <definedName name="_xlnm.Print_Area" localSheetId="4">'3.4.3 Közbeszerzési terv'!$A$1:$N$13</definedName>
    <definedName name="_xlnm.Print_Area" localSheetId="0">'Céljelleggel 7. mell.'!$A$1:$E$14</definedName>
    <definedName name="_xlnm.Print_Area" localSheetId="2">'Előir. mód.9. mell.'!$A$1:$H$34</definedName>
    <definedName name="_xlnm.Print_Area" localSheetId="1">'Kimutatás 8. mell.'!$A$1:$E$114</definedName>
    <definedName name="_xlnm.Print_Area" localSheetId="3">'Maradvány 10. mell.'!$A$1:$I$104</definedName>
  </definedNames>
  <calcPr calcId="162913"/>
</workbook>
</file>

<file path=xl/calcChain.xml><?xml version="1.0" encoding="utf-8"?>
<calcChain xmlns="http://schemas.openxmlformats.org/spreadsheetml/2006/main">
  <c r="E28" i="1" l="1"/>
  <c r="F16" i="7"/>
  <c r="I16" i="7"/>
  <c r="D16" i="7"/>
  <c r="B16" i="7"/>
  <c r="B103" i="7"/>
  <c r="E74" i="1"/>
  <c r="C74" i="1"/>
  <c r="E65" i="1"/>
  <c r="C65" i="1"/>
  <c r="E58" i="1"/>
  <c r="C58" i="1"/>
  <c r="G46" i="7"/>
  <c r="D46" i="7"/>
  <c r="C46" i="7"/>
  <c r="G37" i="7" l="1"/>
  <c r="D37" i="7"/>
  <c r="C37" i="7"/>
  <c r="G25" i="7"/>
  <c r="F25" i="7"/>
  <c r="D25" i="7"/>
  <c r="C25" i="7"/>
  <c r="G10" i="7"/>
  <c r="D10" i="7"/>
  <c r="C10" i="7"/>
  <c r="C28" i="1"/>
  <c r="E89" i="1"/>
  <c r="C89" i="1"/>
  <c r="E13" i="1"/>
  <c r="C13" i="1"/>
  <c r="E79" i="1"/>
  <c r="C79" i="1"/>
  <c r="E113" i="1"/>
  <c r="C113" i="1"/>
  <c r="I103" i="7" l="1"/>
  <c r="G103" i="7"/>
  <c r="E103" i="7"/>
  <c r="D103" i="7"/>
  <c r="C103" i="7"/>
  <c r="F103" i="7"/>
  <c r="I75" i="7"/>
  <c r="G75" i="7"/>
  <c r="F75" i="7"/>
  <c r="E75" i="7"/>
  <c r="D75" i="7"/>
  <c r="C75" i="7"/>
  <c r="I71" i="7"/>
  <c r="F71" i="7"/>
  <c r="D71" i="7"/>
  <c r="C71" i="7"/>
  <c r="B71" i="7"/>
  <c r="I67" i="7"/>
  <c r="G67" i="7"/>
  <c r="F67" i="7"/>
  <c r="D67" i="7"/>
  <c r="C67" i="7"/>
  <c r="B67" i="7"/>
  <c r="I60" i="7"/>
  <c r="G60" i="7"/>
  <c r="F60" i="7"/>
  <c r="D60" i="7"/>
  <c r="C60" i="7"/>
  <c r="I53" i="7"/>
  <c r="G53" i="7"/>
  <c r="F53" i="7"/>
  <c r="D53" i="7"/>
  <c r="C53" i="7"/>
  <c r="I46" i="7"/>
  <c r="F46" i="7"/>
  <c r="I37" i="7"/>
  <c r="F37" i="7"/>
  <c r="I25" i="7"/>
  <c r="G16" i="7"/>
  <c r="E16" i="7"/>
  <c r="E104" i="7" s="1"/>
  <c r="C16" i="7"/>
  <c r="B104" i="7"/>
  <c r="I10" i="7"/>
  <c r="F10" i="7"/>
  <c r="F104" i="7" l="1"/>
  <c r="C104" i="7"/>
  <c r="I104" i="7"/>
  <c r="D104" i="7"/>
  <c r="G104" i="7"/>
  <c r="C49" i="1"/>
  <c r="C114" i="1" s="1"/>
  <c r="E49" i="1"/>
  <c r="E114" i="1" s="1"/>
  <c r="G16" i="4"/>
  <c r="F16" i="4"/>
  <c r="E16" i="4" l="1"/>
  <c r="D16" i="4"/>
  <c r="C16" i="4"/>
  <c r="G34" i="4"/>
  <c r="G19" i="4"/>
  <c r="H34" i="4"/>
  <c r="F34" i="4" l="1"/>
  <c r="E34" i="4"/>
  <c r="D34" i="4"/>
  <c r="C34" i="4"/>
  <c r="B34" i="4"/>
  <c r="H19" i="4"/>
  <c r="F19" i="4"/>
  <c r="E19" i="4"/>
  <c r="D19" i="4"/>
  <c r="C19" i="4"/>
  <c r="B16" i="4"/>
  <c r="B19" i="4" l="1"/>
</calcChain>
</file>

<file path=xl/sharedStrings.xml><?xml version="1.0" encoding="utf-8"?>
<sst xmlns="http://schemas.openxmlformats.org/spreadsheetml/2006/main" count="408" uniqueCount="264">
  <si>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</si>
  <si>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</si>
  <si>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</si>
  <si>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</si>
  <si>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</si>
  <si>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</si>
  <si>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</si>
  <si>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</si>
  <si>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>Összesen:</t>
  </si>
  <si>
    <t>Csongrádi Óvodák Igazgatósága</t>
  </si>
  <si>
    <t>Művelődési Központ és Városi Galéria</t>
  </si>
  <si>
    <t>Dr. Szarka Ödön Egyesített Egészségügyi és Szociális Intézmény</t>
  </si>
  <si>
    <t xml:space="preserve">MINDÖSSZESEN: </t>
  </si>
  <si>
    <t>Gazdasági Ellátó Szervezet</t>
  </si>
  <si>
    <t>a.) Önkormányzathoz céljelleggel érkezett pénzeszközök</t>
  </si>
  <si>
    <t>1.</t>
  </si>
  <si>
    <t xml:space="preserve">2. </t>
  </si>
  <si>
    <t>3.</t>
  </si>
  <si>
    <t>4.</t>
  </si>
  <si>
    <t>ÖSSZESEN:</t>
  </si>
  <si>
    <t xml:space="preserve">Megnevezés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</si>
  <si>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</si>
  <si>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</si>
  <si>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</si>
  <si>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</si>
  <si>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</si>
  <si>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</si>
  <si>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</si>
  <si>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2. Hitel (fejlesztési) </t>
  </si>
  <si>
    <t xml:space="preserve">BEVÉTELEK ÖSSZESEN </t>
  </si>
  <si>
    <t xml:space="preserve">KIADÁS </t>
  </si>
  <si>
    <t xml:space="preserve">KIADÁSOK ÖSSZESEN </t>
  </si>
  <si>
    <t xml:space="preserve">                                       II. Céljelleggel érkezett előirányzatok</t>
  </si>
  <si>
    <t>Kimutatás az önkormányzati többlettámogatással nem járó és egyéb előirányzat átcsoportosításáról</t>
  </si>
  <si>
    <t>I. negyedéves 
módosítás</t>
  </si>
  <si>
    <t>IV/2. negyedéves módosítás</t>
  </si>
  <si>
    <t>Csongrád Városi Önkormányzat</t>
  </si>
  <si>
    <t>5.</t>
  </si>
  <si>
    <t xml:space="preserve">    d. közhatalmi bevételek</t>
  </si>
  <si>
    <t xml:space="preserve">    a. intézményi működési bevétel</t>
  </si>
  <si>
    <t xml:space="preserve">    b. vagyongazdálkodás működési bevétele </t>
  </si>
  <si>
    <t xml:space="preserve">    c. vagyongazdálkodás működési célú támogatása</t>
  </si>
  <si>
    <t xml:space="preserve">    e. működési célú támogatás
       államháztartáson belülről 
      </t>
  </si>
  <si>
    <t xml:space="preserve">    f. felhalmozási és tőkejellegű bevételek </t>
  </si>
  <si>
    <t xml:space="preserve">    g. működési célú pénzeszköz átvétel</t>
  </si>
  <si>
    <t xml:space="preserve">    h. felhalmozási célú pénzeszköz átvétel 
       támogatásértékű bevétel </t>
  </si>
  <si>
    <t xml:space="preserve">    i. támogatási kölcsönök visszatérülése </t>
  </si>
  <si>
    <t xml:space="preserve">   a. személyi juttatás </t>
  </si>
  <si>
    <t xml:space="preserve">   b. járulékok </t>
  </si>
  <si>
    <t xml:space="preserve">   c. ellátottak pénzbeli juttatása </t>
  </si>
  <si>
    <t xml:space="preserve">   d. egyéb dologi kiadások </t>
  </si>
  <si>
    <t xml:space="preserve">   e. egyéb működési célú kiadás</t>
  </si>
  <si>
    <t xml:space="preserve">   f. beruházások</t>
  </si>
  <si>
    <t xml:space="preserve">   g. felújítások</t>
  </si>
  <si>
    <t xml:space="preserve">   h. kölcsön nyújtása </t>
  </si>
  <si>
    <t xml:space="preserve">   i. felhalmozási célú támogatás nyújtása</t>
  </si>
  <si>
    <t xml:space="preserve">   k. likvid hitel törlesztése </t>
  </si>
  <si>
    <t xml:space="preserve">   j. fejlesztési hitel törlesztés</t>
  </si>
  <si>
    <t>KözPONT városrehabilitáció</t>
  </si>
  <si>
    <t>2024. IV. negyedév</t>
  </si>
  <si>
    <t>Csapadékvíz elvezető rendszer rekonstrukciója</t>
  </si>
  <si>
    <t>Szentháromság téri rendelő intézet felújítása</t>
  </si>
  <si>
    <t>2024. III. negyedév</t>
  </si>
  <si>
    <t>Ipari park fejlesztése</t>
  </si>
  <si>
    <t>Körös-torok fejlesztése</t>
  </si>
  <si>
    <t>Bevételi</t>
  </si>
  <si>
    <t>Kiadási előirányzat</t>
  </si>
  <si>
    <t>Összes</t>
  </si>
  <si>
    <t>Ebből bér</t>
  </si>
  <si>
    <t>Feladattal lekötött</t>
  </si>
  <si>
    <t>Intézmény</t>
  </si>
  <si>
    <t>Többlet +</t>
  </si>
  <si>
    <t>Hiány -</t>
  </si>
  <si>
    <t>Maradvány +</t>
  </si>
  <si>
    <t>Túllépés -</t>
  </si>
  <si>
    <t>Csongrád Városi Önkormányzat 
Gazdasági Ellátó Szervezet</t>
  </si>
  <si>
    <t xml:space="preserve">Városellátó Intézmény </t>
  </si>
  <si>
    <t>Óvodák Igazgatósága</t>
  </si>
  <si>
    <t>Csongrádi Információs Központ</t>
  </si>
  <si>
    <t>Csongrádi Alkotóház</t>
  </si>
  <si>
    <t>Dr. Szarka Ödön Egy. Eü. és  Szoc. Intézmény</t>
  </si>
  <si>
    <t>Piroskavárosi Szociális Család és Gyermekjóléti Int.</t>
  </si>
  <si>
    <t>CS.V.Ö. a Homokhátsági Regionális Szilárdhulladék Kezelési Konzorcium Tulajdonközösség Gesztora, Intézménye</t>
  </si>
  <si>
    <t>Csongrádi Polgármesteri Hivatal</t>
  </si>
  <si>
    <t>Összesen</t>
  </si>
  <si>
    <t xml:space="preserve">MINDÖSSZESEN </t>
  </si>
  <si>
    <t>MINDÖSSZESEN:</t>
  </si>
  <si>
    <t xml:space="preserve">    j. likvid hitel </t>
  </si>
  <si>
    <t xml:space="preserve">    k. állami támogatás megelőlegezés</t>
  </si>
  <si>
    <t xml:space="preserve">    l. Előző évi költségvetési maradvány 
      igénybevétele</t>
  </si>
  <si>
    <t xml:space="preserve">    m. Összesen </t>
  </si>
  <si>
    <t>6.</t>
  </si>
  <si>
    <t>Nemzeti Egészségbiztosítási Alaptól átvett pénzeszköz 8. sz. háziorvosi szolgálat finanszírozása</t>
  </si>
  <si>
    <t>Holt Tisza parti sétány II. részlet</t>
  </si>
  <si>
    <t>Holt Tisza parti sétány kandelláberek</t>
  </si>
  <si>
    <t>Holt Tisza parti sétány tereprendezés + padok</t>
  </si>
  <si>
    <t>Kis Posta 2. féléves üzemeltetése
 8.637.270Ft x 1,176 =</t>
  </si>
  <si>
    <t xml:space="preserve">
Önkormányzatok elszámolásai 
működési célú költségvetési támogatás
Szociális ágazati pótlék
2024.01. hó 5.105.844Ft,
02. hó 5.132.046Ft,
03. hó 5.026.854.Ft.
</t>
  </si>
  <si>
    <t>15.264.744</t>
  </si>
  <si>
    <t>Szoicális ágazgatban egészségügyi végzettséghez kötött munkakörben foglalkoztatott egészségügyi dolgozók kiegészítő pótléka 2024.01. hó 405.158Ft,
02. hó 415.745Ft,
03. hó 415.744Ft.</t>
  </si>
  <si>
    <t>1.236.647</t>
  </si>
  <si>
    <t>3.810.400</t>
  </si>
  <si>
    <t>9.205.139</t>
  </si>
  <si>
    <t xml:space="preserve">
Önkormányzat elszámolásai költségvetési szerveivel
Dr. Szarka Ödön Egyesített Egészségügyi  és Szociális Intézmény 
szem.j. 4.759.727Ft, 
járulékok 618.764Ft, 
Piroskavárosi Idősek Otthona 
sz.j. 8.748.896Ft, 
járulékok 1.137.357Ft.
</t>
  </si>
  <si>
    <t>5.378.491
9.886.253</t>
  </si>
  <si>
    <t xml:space="preserve">Intézményi finanszírozási szakfeladat
Dr. Szarka Ödön Egyesített Egészségügyi és Szociális Intézmény 
szem.j. 1.094.378Ft, 
járulék 142.269Ft, </t>
  </si>
  <si>
    <t xml:space="preserve">Házirovosi szolgálat működtetés
személyi juttatás 1.260.567Ft, 
járulékok 163.875Ft,
dologi kiadás 2.385.958Ft,
</t>
  </si>
  <si>
    <t>személyi juttatás 5.095.880Ft
járulék  331.232Ft
dologi kiadás 3.778.027Ft</t>
  </si>
  <si>
    <t>Sor-szám</t>
  </si>
  <si>
    <t>Megnevezés / közbeszerzés tárgya</t>
  </si>
  <si>
    <t>Típusa</t>
  </si>
  <si>
    <t>Várható időpontok</t>
  </si>
  <si>
    <t>Előzetesen becsült értéke (nettó)</t>
  </si>
  <si>
    <t>Alkalmazandó/választott eljárás típus:</t>
  </si>
  <si>
    <t>Fedezetéül szolgáló pénzeszközök eredeteForrás</t>
  </si>
  <si>
    <t>Érintett intézmény</t>
  </si>
  <si>
    <t>hirdetmény feladásának, vagy ajánlattételi felhívás elküldésének  ideje</t>
  </si>
  <si>
    <t xml:space="preserve">teljesítés ideje </t>
  </si>
  <si>
    <t xml:space="preserve"> €  (nettó összeg)</t>
  </si>
  <si>
    <t>eFt (nettó öszeg)</t>
  </si>
  <si>
    <t>Eu</t>
  </si>
  <si>
    <t>építés</t>
  </si>
  <si>
    <t>db</t>
  </si>
  <si>
    <t>2024.I. negyedév</t>
  </si>
  <si>
    <t>257 113</t>
  </si>
  <si>
    <t>eljárás</t>
  </si>
  <si>
    <t>2.</t>
  </si>
  <si>
    <t>2024. I. negyedév</t>
  </si>
  <si>
    <t>2024.II. negyedév</t>
  </si>
  <si>
    <t>uniós eljárás</t>
  </si>
  <si>
    <t>nyílt eljárás</t>
  </si>
  <si>
    <t>7.</t>
  </si>
  <si>
    <t>8.</t>
  </si>
  <si>
    <t xml:space="preserve">                                                                                                        3.4.3 Közbeszerzési Terv 2024.</t>
  </si>
  <si>
    <t>mennyi-sége</t>
  </si>
  <si>
    <t>Önkor-mányzati önrész</t>
  </si>
  <si>
    <t>Köz-ponti</t>
  </si>
  <si>
    <t>eszköz-beszerzés</t>
  </si>
  <si>
    <t>szolgál-tatás</t>
  </si>
  <si>
    <t>Kbt, 115. § szerinti nemzeti nyílt eljárás</t>
  </si>
  <si>
    <t>mennyi- ségi egysége</t>
  </si>
  <si>
    <r>
      <t xml:space="preserve">                                                                    </t>
    </r>
    <r>
      <rPr>
        <b/>
        <sz val="12"/>
        <rFont val="Arial"/>
        <family val="2"/>
        <charset val="238"/>
      </rPr>
      <t xml:space="preserve">                   3.4.3 Közbeszerzési Terv 2024.</t>
    </r>
  </si>
  <si>
    <t>Csongrád - Bokros hrsz 0505/125 ingatlanon konténerépület beszerzés</t>
  </si>
  <si>
    <t>Csongrád-Bokros, a Mars Magyarország Kisállateledel Gyártó Kft. telephelye melletti, 0505/125 hrsz-ú ingatlanon létesítendő kamionparkoló megvalósítása</t>
  </si>
  <si>
    <t>Villamosenergia beszerzése -Csongrád város közvilágítás és intézményi villamosenergia ellátás a 2025. évre vonatkozóan</t>
  </si>
  <si>
    <t>Önkormányzatok elszámolásai
Átvett pénzeszköz
Mobilitás hétre</t>
  </si>
  <si>
    <t>1.500.000</t>
  </si>
  <si>
    <t xml:space="preserve">
Önkormányzatok elszámolásai
Szabadidősport, rekreációs tevékenység támogatása 
dologi kiadás
</t>
  </si>
  <si>
    <t>Kézilabda Csarnok átadás /étkeztetés/</t>
  </si>
  <si>
    <t>Városi rendezvénykeret
GESZ támogatás</t>
  </si>
  <si>
    <t>Önkormányzati vagyonnal való gazdálkodás állatvédelmi feladatok ellátása /állatorvosi feladatok/</t>
  </si>
  <si>
    <t>Művelési ágból való kivonás Ipari Parknál</t>
  </si>
  <si>
    <t>Járdaépítés (2023. évről áthúzódó számla) Városellátó Intézmény</t>
  </si>
  <si>
    <t>Járdaépítés aszfalt</t>
  </si>
  <si>
    <t>Fürdő színpad felújítás (Közműnek átadva) nettó</t>
  </si>
  <si>
    <t>Marketing kiadás</t>
  </si>
  <si>
    <t>Csapadékvíz csatorna karbantartás (Tinódi S.)</t>
  </si>
  <si>
    <t>Halászházak elmaradt bérleti díjának megfizetése 2019-2023. évekre</t>
  </si>
  <si>
    <t xml:space="preserve">2024. évi 
előirányzat </t>
  </si>
  <si>
    <t>Városellátó Intézmény</t>
  </si>
  <si>
    <t>Munkaügyi támogatás</t>
  </si>
  <si>
    <t>Közfoglalkoztatottak bére</t>
  </si>
  <si>
    <t>Közfoglalkoztatottak járulék</t>
  </si>
  <si>
    <t>Monitorok vásárlása</t>
  </si>
  <si>
    <t>Dologi kiadások átcsoportosítása beruházásra</t>
  </si>
  <si>
    <t>Sószóró</t>
  </si>
  <si>
    <t>Felújítás Bercsényi (energetika)</t>
  </si>
  <si>
    <t>Közfoglalkoztatottak támogatás</t>
  </si>
  <si>
    <t xml:space="preserve">Cafetéria (személyi j.) </t>
  </si>
  <si>
    <t>Járulék</t>
  </si>
  <si>
    <t>Dologi</t>
  </si>
  <si>
    <t>Szociális jellegű közfoglalkoztatás 2023.03.01-2024.02.28 bér és járulék</t>
  </si>
  <si>
    <t>Diákönkormányzat működésére</t>
  </si>
  <si>
    <t>Béren kívüli juttatás járuléka</t>
  </si>
  <si>
    <t>Villaépület tetőfelújítás</t>
  </si>
  <si>
    <t>Dologi kiadás</t>
  </si>
  <si>
    <t>Béren kívüli juttatás</t>
  </si>
  <si>
    <t>Személyi juttatás</t>
  </si>
  <si>
    <t>Saját bevétel</t>
  </si>
  <si>
    <t>Átcsoportosítás beruházásra</t>
  </si>
  <si>
    <t>ÁFA visszatérítés teljesítése</t>
  </si>
  <si>
    <t>Egyéb működési bevétel</t>
  </si>
  <si>
    <t>Beruházás</t>
  </si>
  <si>
    <t>Beruházás ÁFA</t>
  </si>
  <si>
    <t>közfoglalkoztatottak járulék</t>
  </si>
  <si>
    <t>közfoglalkoztatottak bér</t>
  </si>
  <si>
    <t>cafetéria</t>
  </si>
  <si>
    <t>cafetéria járulék</t>
  </si>
  <si>
    <t>dologi kiadás</t>
  </si>
  <si>
    <t>EFOP maradvány</t>
  </si>
  <si>
    <t>pénzeszköz átadás Óbecsének</t>
  </si>
  <si>
    <t>dologi CSSP- Megyei 2023-0021 pályázat</t>
  </si>
  <si>
    <t>dologi CSSP-Tárgyalkotó 2023-0114 pályázat</t>
  </si>
  <si>
    <t>dologi CSSP- Néptánc 2023-0266 pályázat</t>
  </si>
  <si>
    <t>Csongrád-Csanád Vármegyei Kormányhivatal</t>
  </si>
  <si>
    <t>Átvett pénz Közfoglalkoztatottak</t>
  </si>
  <si>
    <t>Közfoglalkoztatottak bér</t>
  </si>
  <si>
    <t>dologi csökken</t>
  </si>
  <si>
    <t>Nas synologi rendszer</t>
  </si>
  <si>
    <t>vonalkód olvasó</t>
  </si>
  <si>
    <t>füles kanna</t>
  </si>
  <si>
    <t>ételszállító badella</t>
  </si>
  <si>
    <t>Átcsoportosítás</t>
  </si>
  <si>
    <t>Átvett pénz közfoglalkoztatottak</t>
  </si>
  <si>
    <t>laptop</t>
  </si>
  <si>
    <t>radiátorcsere</t>
  </si>
  <si>
    <t>székek, asztalok, fektetők</t>
  </si>
  <si>
    <t>görgős tároló</t>
  </si>
  <si>
    <t xml:space="preserve">visszaküldött MOP </t>
  </si>
  <si>
    <t>diavetítő</t>
  </si>
  <si>
    <t>porszívó</t>
  </si>
  <si>
    <t>ruhaszárító</t>
  </si>
  <si>
    <t>festő vasaló</t>
  </si>
  <si>
    <t>játékok</t>
  </si>
  <si>
    <t>gardrób szekrény</t>
  </si>
  <si>
    <t>lamináló</t>
  </si>
  <si>
    <t>kerékpár</t>
  </si>
  <si>
    <t>öltözőszekrény</t>
  </si>
  <si>
    <t>Szétválás miatt előirányzat átadás</t>
  </si>
  <si>
    <t>nyomtató</t>
  </si>
  <si>
    <t>router</t>
  </si>
  <si>
    <t>roló</t>
  </si>
  <si>
    <t>Bér</t>
  </si>
  <si>
    <t>Támogatás</t>
  </si>
  <si>
    <t>Tari László Múzeum</t>
  </si>
  <si>
    <t xml:space="preserve">Csongrádi Információs Központ 
Csemegi Károly Könyvtár </t>
  </si>
  <si>
    <t>viselet (pályázat)</t>
  </si>
  <si>
    <t>cafetéria Könyvtár</t>
  </si>
  <si>
    <t>cafetéria járulék Könyvtár</t>
  </si>
  <si>
    <t>cafetéria Múzeum</t>
  </si>
  <si>
    <t>cafetéria járulék Múzeum</t>
  </si>
  <si>
    <t>beruházás NKA650131/00035 Múzeum kiállítótér</t>
  </si>
  <si>
    <t>EFOP-1.8.2-17-2017-00023 
EGÉSZ-ség praxisközösség 
kialakítása Csongrád térségében</t>
  </si>
  <si>
    <t>EFOP-3.9.2-16-2017-00005 Humánkapacitások fejl. térségi szemléletben</t>
  </si>
  <si>
    <t xml:space="preserve">Szociális jellegű közfoglalkoztatás 2023.03.01-2024.02.28. 
2024. 01. hó 2.082.853Ft, 2024. 02. hó 281.123Ft,
</t>
  </si>
  <si>
    <t>18.186.852</t>
  </si>
  <si>
    <t>2.896.892</t>
  </si>
  <si>
    <t>2.363.976</t>
  </si>
  <si>
    <t>54.464.650</t>
  </si>
  <si>
    <t>dologki kiadás   1.103.108Ft
polgármesteri keret 
vagyongazd. kapcs.f. 17.083.744Ft
beruházás, felújítás</t>
  </si>
  <si>
    <t>Közművelődés közösségi és társadalmi részvétel fejl.
dologi kiadás
polgármesteri keret</t>
  </si>
  <si>
    <t>személyi juttatás 2.219.696Ft
járulék  144.280Ft</t>
  </si>
  <si>
    <t>Szociális jellegű közfoglalkoztatás
2024.03.01.- 2024.02.09. előleg</t>
  </si>
  <si>
    <t>TOP Plusz 1.3.1-2 Fenntartható városfejl. stratégiák</t>
  </si>
  <si>
    <t>Előleg fizetés betonjárda (bruttó)</t>
  </si>
  <si>
    <t>Bevétel többlet Betontelepi működtetés</t>
  </si>
  <si>
    <t>folyamatban lévő felújítás járda</t>
  </si>
  <si>
    <t>Önkormányzati vagyonnal való gazdálkodás
vis maior keret:</t>
  </si>
  <si>
    <t>- Bokrosi óvodánál tornaszoba felújítás</t>
  </si>
  <si>
    <t>- Csongrádi Tiszapart Sport Egyesület pénzeszköz átadás (IH épületben kazánjavításra)</t>
  </si>
  <si>
    <t>- Kátyúzás</t>
  </si>
  <si>
    <t>- 4926 hrsz-ú terület rendbetétele</t>
  </si>
  <si>
    <t xml:space="preserve">    - röntgengép javítására</t>
  </si>
  <si>
    <t xml:space="preserve">    - ultrahang készülékhez kezelőfej beszerzése</t>
  </si>
  <si>
    <t xml:space="preserve">- Csongrád TV pénzeszköz átadás:
</t>
  </si>
  <si>
    <t>- Dr. Szarka Ödön Eü-i Intézmény támogatása:</t>
  </si>
  <si>
    <t xml:space="preserve">- Fő utcai óvodánál melléképület felújítás </t>
  </si>
  <si>
    <t xml:space="preserve">    - Táncház parketta felújításra</t>
  </si>
  <si>
    <t>Nőnapi rendezvényre /étkeztetés/</t>
  </si>
  <si>
    <t xml:space="preserve">    - Táncház felújítására /táncszőnyeg/</t>
  </si>
  <si>
    <t>- Bölcsőde játszóudvarok felújítása</t>
  </si>
  <si>
    <t>Felújítás Temető ravatalozó</t>
  </si>
  <si>
    <t>Városellátó Intézmény támogatása állatvédelmi feladatok ellátására /állatorvosi feladatok/</t>
  </si>
  <si>
    <t>A Pü/13-1/2024. sz. előterjesztés 5. melléklete
a 2/2024.(II.16.) önkormányzati rendelet 3.4.3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</si>
</sst>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10.5"/>
      <name val="Times New Roman"/>
      <family val="1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</cellStyleXfs>
  <cellXfs count="282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5" fillId="0" borderId="4" xfId="0" applyFont="1" applyBorder="1" applyAlignment="1">
      <alignment vertical="top" wrapText="1"/>
    </xf>
    <xf numFmtId="0" fontId="0" fillId="0" borderId="13" xfId="0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3" fontId="6" fillId="0" borderId="12" xfId="0" applyNumberFormat="1" applyFont="1" applyBorder="1"/>
    <xf numFmtId="3" fontId="5" fillId="0" borderId="12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8" xfId="0" applyFont="1" applyBorder="1"/>
    <xf numFmtId="0" fontId="9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8" xfId="0" applyNumberFormat="1" applyFont="1" applyBorder="1"/>
    <xf numFmtId="0" fontId="7" fillId="0" borderId="0" xfId="0" applyFont="1" applyBorder="1"/>
    <xf numFmtId="0" fontId="7" fillId="0" borderId="4" xfId="0" applyFont="1" applyBorder="1"/>
    <xf numFmtId="3" fontId="5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9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3" fontId="6" fillId="0" borderId="16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0" fillId="0" borderId="17" xfId="0" applyBorder="1"/>
    <xf numFmtId="0" fontId="2" fillId="0" borderId="11" xfId="0" applyFont="1" applyBorder="1" applyAlignment="1">
      <alignment horizontal="left" vertical="center"/>
    </xf>
    <xf numFmtId="0" fontId="12" fillId="0" borderId="0" xfId="1" applyFont="1"/>
    <xf numFmtId="0" fontId="13" fillId="0" borderId="18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5" fillId="0" borderId="20" xfId="1" applyFont="1" applyBorder="1" applyAlignment="1">
      <alignment wrapText="1"/>
    </xf>
    <xf numFmtId="0" fontId="12" fillId="0" borderId="1" xfId="1" applyFont="1" applyBorder="1"/>
    <xf numFmtId="3" fontId="12" fillId="0" borderId="1" xfId="1" applyNumberFormat="1" applyFont="1" applyBorder="1"/>
    <xf numFmtId="3" fontId="12" fillId="0" borderId="21" xfId="1" applyNumberFormat="1" applyFont="1" applyBorder="1"/>
    <xf numFmtId="0" fontId="15" fillId="0" borderId="20" xfId="1" applyFont="1" applyBorder="1"/>
    <xf numFmtId="0" fontId="16" fillId="0" borderId="18" xfId="1" applyFont="1" applyBorder="1" applyAlignment="1">
      <alignment horizontal="center"/>
    </xf>
    <xf numFmtId="0" fontId="15" fillId="0" borderId="14" xfId="1" applyFont="1" applyBorder="1"/>
    <xf numFmtId="3" fontId="16" fillId="0" borderId="14" xfId="1" applyNumberFormat="1" applyFont="1" applyBorder="1"/>
    <xf numFmtId="0" fontId="16" fillId="0" borderId="14" xfId="1" applyFont="1" applyBorder="1" applyAlignment="1">
      <alignment horizontal="center"/>
    </xf>
    <xf numFmtId="3" fontId="16" fillId="0" borderId="19" xfId="1" applyNumberFormat="1" applyFont="1" applyBorder="1"/>
    <xf numFmtId="0" fontId="17" fillId="0" borderId="22" xfId="1" applyFont="1" applyBorder="1" applyAlignment="1">
      <alignment horizontal="right"/>
    </xf>
    <xf numFmtId="0" fontId="12" fillId="0" borderId="23" xfId="1" applyFont="1" applyBorder="1"/>
    <xf numFmtId="3" fontId="12" fillId="0" borderId="23" xfId="1" applyNumberFormat="1" applyFont="1" applyBorder="1"/>
    <xf numFmtId="3" fontId="16" fillId="0" borderId="23" xfId="1" applyNumberFormat="1" applyFont="1" applyBorder="1"/>
    <xf numFmtId="3" fontId="16" fillId="0" borderId="24" xfId="1" applyNumberFormat="1" applyFont="1" applyBorder="1"/>
    <xf numFmtId="0" fontId="15" fillId="0" borderId="25" xfId="1" applyFont="1" applyBorder="1"/>
    <xf numFmtId="0" fontId="12" fillId="0" borderId="3" xfId="1" applyFont="1" applyBorder="1"/>
    <xf numFmtId="3" fontId="12" fillId="0" borderId="3" xfId="1" applyNumberFormat="1" applyFont="1" applyBorder="1"/>
    <xf numFmtId="3" fontId="12" fillId="0" borderId="26" xfId="1" applyNumberFormat="1" applyFont="1" applyBorder="1"/>
    <xf numFmtId="0" fontId="12" fillId="0" borderId="25" xfId="1" applyFont="1" applyBorder="1"/>
    <xf numFmtId="3" fontId="16" fillId="0" borderId="4" xfId="1" applyNumberFormat="1" applyFont="1" applyBorder="1"/>
    <xf numFmtId="0" fontId="12" fillId="0" borderId="20" xfId="1" applyFont="1" applyBorder="1"/>
    <xf numFmtId="3" fontId="15" fillId="0" borderId="14" xfId="1" applyNumberFormat="1" applyFont="1" applyBorder="1"/>
    <xf numFmtId="3" fontId="16" fillId="0" borderId="29" xfId="1" applyNumberFormat="1" applyFont="1" applyBorder="1"/>
    <xf numFmtId="0" fontId="12" fillId="0" borderId="20" xfId="1" applyFont="1" applyBorder="1" applyAlignment="1">
      <alignment horizontal="right"/>
    </xf>
    <xf numFmtId="0" fontId="12" fillId="0" borderId="1" xfId="1" applyFont="1" applyBorder="1" applyAlignment="1">
      <alignment wrapText="1"/>
    </xf>
    <xf numFmtId="0" fontId="16" fillId="0" borderId="14" xfId="1" applyFont="1" applyBorder="1"/>
    <xf numFmtId="3" fontId="15" fillId="0" borderId="19" xfId="1" applyNumberFormat="1" applyFont="1" applyBorder="1"/>
    <xf numFmtId="0" fontId="16" fillId="0" borderId="20" xfId="1" applyFont="1" applyBorder="1" applyAlignment="1">
      <alignment horizontal="right"/>
    </xf>
    <xf numFmtId="0" fontId="16" fillId="0" borderId="1" xfId="1" applyFont="1" applyBorder="1"/>
    <xf numFmtId="3" fontId="16" fillId="0" borderId="1" xfId="1" applyNumberFormat="1" applyFont="1" applyBorder="1"/>
    <xf numFmtId="3" fontId="16" fillId="0" borderId="21" xfId="1" applyNumberFormat="1" applyFont="1" applyBorder="1"/>
    <xf numFmtId="0" fontId="15" fillId="0" borderId="28" xfId="1" applyFont="1" applyBorder="1" applyAlignment="1">
      <alignment horizontal="left"/>
    </xf>
    <xf numFmtId="0" fontId="12" fillId="0" borderId="4" xfId="1" applyFont="1" applyBorder="1"/>
    <xf numFmtId="3" fontId="12" fillId="0" borderId="4" xfId="1" applyNumberFormat="1" applyFont="1" applyBorder="1"/>
    <xf numFmtId="3" fontId="16" fillId="0" borderId="30" xfId="1" applyNumberFormat="1" applyFont="1" applyBorder="1"/>
    <xf numFmtId="3" fontId="12" fillId="0" borderId="30" xfId="1" applyNumberFormat="1" applyFont="1" applyBorder="1"/>
    <xf numFmtId="0" fontId="15" fillId="0" borderId="20" xfId="1" applyFont="1" applyBorder="1" applyAlignment="1">
      <alignment horizontal="left"/>
    </xf>
    <xf numFmtId="0" fontId="12" fillId="0" borderId="20" xfId="1" applyFont="1" applyBorder="1" applyAlignment="1">
      <alignment horizontal="left"/>
    </xf>
    <xf numFmtId="0" fontId="12" fillId="0" borderId="7" xfId="1" applyFont="1" applyBorder="1"/>
    <xf numFmtId="3" fontId="16" fillId="0" borderId="14" xfId="1" applyNumberFormat="1" applyFont="1" applyBorder="1" applyAlignment="1">
      <alignment horizontal="center"/>
    </xf>
    <xf numFmtId="0" fontId="12" fillId="0" borderId="28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3" fontId="15" fillId="0" borderId="1" xfId="1" applyNumberFormat="1" applyFont="1" applyBorder="1" applyAlignment="1">
      <alignment horizontal="left"/>
    </xf>
    <xf numFmtId="3" fontId="15" fillId="0" borderId="21" xfId="1" applyNumberFormat="1" applyFont="1" applyBorder="1" applyAlignment="1">
      <alignment horizontal="left"/>
    </xf>
    <xf numFmtId="0" fontId="15" fillId="0" borderId="0" xfId="1" applyFont="1" applyAlignment="1">
      <alignment horizontal="left"/>
    </xf>
    <xf numFmtId="0" fontId="12" fillId="0" borderId="9" xfId="1" applyFont="1" applyBorder="1"/>
    <xf numFmtId="3" fontId="15" fillId="0" borderId="31" xfId="1" applyNumberFormat="1" applyFont="1" applyBorder="1"/>
    <xf numFmtId="0" fontId="17" fillId="0" borderId="20" xfId="1" applyFont="1" applyBorder="1" applyAlignment="1">
      <alignment horizontal="right"/>
    </xf>
    <xf numFmtId="3" fontId="12" fillId="0" borderId="5" xfId="1" applyNumberFormat="1" applyFont="1" applyBorder="1"/>
    <xf numFmtId="3" fontId="12" fillId="0" borderId="7" xfId="1" applyNumberFormat="1" applyFont="1" applyBorder="1"/>
    <xf numFmtId="3" fontId="12" fillId="0" borderId="0" xfId="1" applyNumberFormat="1" applyFont="1" applyBorder="1"/>
    <xf numFmtId="0" fontId="15" fillId="0" borderId="21" xfId="1" applyFont="1" applyBorder="1"/>
    <xf numFmtId="0" fontId="15" fillId="0" borderId="20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wrapText="1"/>
    </xf>
    <xf numFmtId="0" fontId="12" fillId="0" borderId="14" xfId="1" applyFont="1" applyBorder="1"/>
    <xf numFmtId="0" fontId="16" fillId="0" borderId="28" xfId="1" applyFont="1" applyBorder="1" applyAlignment="1">
      <alignment horizontal="right"/>
    </xf>
    <xf numFmtId="0" fontId="16" fillId="0" borderId="4" xfId="1" applyFont="1" applyBorder="1"/>
    <xf numFmtId="0" fontId="15" fillId="0" borderId="20" xfId="1" applyFont="1" applyBorder="1" applyAlignment="1">
      <alignment horizontal="left" wrapText="1"/>
    </xf>
    <xf numFmtId="0" fontId="17" fillId="0" borderId="28" xfId="1" applyFont="1" applyBorder="1" applyAlignment="1">
      <alignment horizontal="right"/>
    </xf>
    <xf numFmtId="3" fontId="12" fillId="0" borderId="1" xfId="1" applyNumberFormat="1" applyFont="1" applyBorder="1" applyAlignment="1">
      <alignment wrapText="1"/>
    </xf>
    <xf numFmtId="0" fontId="12" fillId="0" borderId="25" xfId="1" applyFont="1" applyBorder="1" applyAlignment="1">
      <alignment horizontal="right"/>
    </xf>
    <xf numFmtId="0" fontId="12" fillId="0" borderId="3" xfId="1" applyFont="1" applyBorder="1" applyAlignment="1">
      <alignment wrapText="1"/>
    </xf>
    <xf numFmtId="0" fontId="16" fillId="0" borderId="32" xfId="1" applyFont="1" applyBorder="1" applyAlignment="1">
      <alignment horizontal="center" wrapText="1"/>
    </xf>
    <xf numFmtId="3" fontId="16" fillId="0" borderId="33" xfId="1" applyNumberFormat="1" applyFont="1" applyBorder="1" applyAlignment="1">
      <alignment wrapText="1"/>
    </xf>
    <xf numFmtId="0" fontId="16" fillId="0" borderId="33" xfId="1" applyFont="1" applyBorder="1" applyAlignment="1">
      <alignment horizontal="center" wrapText="1"/>
    </xf>
    <xf numFmtId="3" fontId="16" fillId="0" borderId="34" xfId="1" applyNumberFormat="1" applyFont="1" applyBorder="1" applyAlignment="1">
      <alignment wrapText="1"/>
    </xf>
    <xf numFmtId="0" fontId="1" fillId="0" borderId="10" xfId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35" xfId="1" applyNumberFormat="1" applyFont="1" applyBorder="1" applyAlignment="1">
      <alignment horizontal="center"/>
    </xf>
    <xf numFmtId="0" fontId="2" fillId="0" borderId="0" xfId="1" applyFont="1"/>
    <xf numFmtId="0" fontId="2" fillId="0" borderId="0" xfId="0" applyFont="1" applyBorder="1"/>
    <xf numFmtId="0" fontId="1" fillId="0" borderId="3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/>
    </xf>
    <xf numFmtId="3" fontId="10" fillId="0" borderId="8" xfId="5" applyNumberFormat="1" applyFont="1" applyBorder="1"/>
    <xf numFmtId="3" fontId="10" fillId="0" borderId="1" xfId="5" applyNumberFormat="1" applyFont="1" applyBorder="1"/>
    <xf numFmtId="0" fontId="5" fillId="0" borderId="2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/>
    </xf>
    <xf numFmtId="0" fontId="0" fillId="0" borderId="33" xfId="0" applyBorder="1"/>
    <xf numFmtId="0" fontId="6" fillId="0" borderId="33" xfId="0" applyFont="1" applyBorder="1" applyAlignment="1">
      <alignment vertical="center" wrapText="1"/>
    </xf>
    <xf numFmtId="3" fontId="6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2" fillId="0" borderId="27" xfId="0" applyFont="1" applyBorder="1" applyAlignment="1">
      <alignment horizontal="justify" vertical="top" wrapText="1"/>
    </xf>
    <xf numFmtId="3" fontId="2" fillId="0" borderId="27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3" xfId="1" quotePrefix="1" applyFont="1" applyBorder="1" applyAlignment="1">
      <alignment wrapText="1"/>
    </xf>
    <xf numFmtId="0" fontId="0" fillId="0" borderId="1" xfId="0" applyBorder="1"/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7" xfId="0" applyBorder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justify" vertical="top" wrapText="1"/>
    </xf>
    <xf numFmtId="3" fontId="18" fillId="0" borderId="3" xfId="0" applyNumberFormat="1" applyFont="1" applyFill="1" applyBorder="1" applyAlignment="1">
      <alignment horizontal="right" vertical="top" wrapText="1"/>
    </xf>
    <xf numFmtId="3" fontId="2" fillId="0" borderId="27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27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quotePrefix="1" applyNumberFormat="1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center" wrapText="1"/>
    </xf>
    <xf numFmtId="3" fontId="26" fillId="0" borderId="3" xfId="0" applyNumberFormat="1" applyFont="1" applyBorder="1" applyAlignment="1">
      <alignment horizontal="right" vertical="top" wrapText="1"/>
    </xf>
    <xf numFmtId="0" fontId="12" fillId="0" borderId="3" xfId="1" applyFont="1" applyBorder="1" applyAlignment="1">
      <alignment vertical="center" wrapText="1"/>
    </xf>
    <xf numFmtId="3" fontId="12" fillId="0" borderId="26" xfId="1" applyNumberFormat="1" applyFont="1" applyBorder="1" applyAlignment="1">
      <alignment vertical="center"/>
    </xf>
    <xf numFmtId="3" fontId="6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5"/>
    <cellStyle name="Normál 3" xfId="2"/>
    <cellStyle name="Normál 4" xfId="3"/>
    <cellStyle name="Normál 5" xfId="4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áblázat2" displayName="Táblázat2" ref="A4:E13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workbookViewId="0">
      <selection activeCell="B3" sqref="B3"/>
    </sheetView>
  </sheetViews>
  <sheetFormatPr defaultRowHeight="12.75" x14ac:dyDescent="0.2"/>
  <cols>
    <col min="1" max="1" width="6.42578125" customWidth="1"/>
    <col min="2" max="2" width="29.7109375" style="35" customWidth="1"/>
    <col min="3" max="3" width="12.140625" style="34" customWidth="1"/>
    <col min="4" max="4" width="27.7109375" style="35" customWidth="1"/>
    <col min="5" max="5" width="12.140625" style="34" customWidth="1"/>
  </cols>
  <sheetData>
    <row r="1" spans="1:5" ht="12.75" customHeight="1" x14ac:dyDescent="0.2">
      <c r="B1" s="249" t="s">
        <v>32</v>
      </c>
      <c r="C1" s="250"/>
      <c r="D1" s="250"/>
    </row>
    <row r="2" spans="1:5" ht="13.9" customHeight="1" x14ac:dyDescent="0.2">
      <c r="A2" s="37" t="s">
        <v>14</v>
      </c>
      <c r="B2" s="38"/>
      <c r="C2" s="39"/>
      <c r="D2" s="38"/>
    </row>
    <row r="3" spans="1:5" ht="25.9" customHeight="1" thickBot="1" x14ac:dyDescent="0.25">
      <c r="A3" s="42"/>
      <c r="B3" s="43"/>
      <c r="C3" s="44"/>
      <c r="D3" s="43"/>
      <c r="E3" s="45" t="s">
        <v>7</v>
      </c>
    </row>
    <row r="4" spans="1:5" s="41" customFormat="1" ht="16.899999999999999" customHeight="1" thickTop="1" thickBot="1" x14ac:dyDescent="0.25">
      <c r="A4" s="101"/>
      <c r="B4" s="98" t="s">
        <v>1</v>
      </c>
      <c r="C4" s="99" t="s">
        <v>3</v>
      </c>
      <c r="D4" s="98" t="s">
        <v>4</v>
      </c>
      <c r="E4" s="100" t="s">
        <v>3</v>
      </c>
    </row>
    <row r="5" spans="1:5" ht="141.6" customHeight="1" x14ac:dyDescent="0.2">
      <c r="A5" s="46" t="s">
        <v>15</v>
      </c>
      <c r="B5" s="40" t="s">
        <v>97</v>
      </c>
      <c r="C5" s="84" t="s">
        <v>98</v>
      </c>
      <c r="D5" s="36" t="s">
        <v>103</v>
      </c>
      <c r="E5" s="82" t="s">
        <v>104</v>
      </c>
    </row>
    <row r="6" spans="1:5" ht="109.15" customHeight="1" x14ac:dyDescent="0.2">
      <c r="A6" s="47" t="s">
        <v>16</v>
      </c>
      <c r="B6" s="83" t="s">
        <v>99</v>
      </c>
      <c r="C6" s="71" t="s">
        <v>100</v>
      </c>
      <c r="D6" s="83" t="s">
        <v>105</v>
      </c>
      <c r="E6" s="71" t="s">
        <v>100</v>
      </c>
    </row>
    <row r="7" spans="1:5" ht="64.150000000000006" customHeight="1" x14ac:dyDescent="0.2">
      <c r="A7" s="47" t="s">
        <v>17</v>
      </c>
      <c r="B7" s="83" t="s">
        <v>92</v>
      </c>
      <c r="C7" s="93" t="s">
        <v>101</v>
      </c>
      <c r="D7" s="83" t="s">
        <v>106</v>
      </c>
      <c r="E7" s="85" t="s">
        <v>101</v>
      </c>
    </row>
    <row r="8" spans="1:5" ht="72" customHeight="1" x14ac:dyDescent="0.2">
      <c r="A8" s="47" t="s">
        <v>18</v>
      </c>
      <c r="B8" s="83" t="s">
        <v>145</v>
      </c>
      <c r="C8" s="71" t="s">
        <v>146</v>
      </c>
      <c r="D8" s="231" t="s">
        <v>147</v>
      </c>
      <c r="E8" s="93" t="s">
        <v>146</v>
      </c>
    </row>
    <row r="9" spans="1:5" ht="49.9" customHeight="1" x14ac:dyDescent="0.2">
      <c r="A9" s="190" t="s">
        <v>37</v>
      </c>
      <c r="B9" s="191" t="s">
        <v>242</v>
      </c>
      <c r="C9" s="192" t="s">
        <v>102</v>
      </c>
      <c r="D9" s="189" t="s">
        <v>107</v>
      </c>
      <c r="E9" s="85" t="s">
        <v>102</v>
      </c>
    </row>
    <row r="10" spans="1:5" ht="66.599999999999994" customHeight="1" x14ac:dyDescent="0.2">
      <c r="A10" s="47" t="s">
        <v>91</v>
      </c>
      <c r="B10" s="83" t="s">
        <v>232</v>
      </c>
      <c r="C10" s="71" t="s">
        <v>235</v>
      </c>
      <c r="D10" s="240" t="s">
        <v>239</v>
      </c>
      <c r="E10" s="93" t="s">
        <v>235</v>
      </c>
    </row>
    <row r="11" spans="1:5" ht="72" customHeight="1" x14ac:dyDescent="0.2">
      <c r="A11" s="47" t="s">
        <v>131</v>
      </c>
      <c r="B11" s="83" t="s">
        <v>233</v>
      </c>
      <c r="C11" s="71" t="s">
        <v>236</v>
      </c>
      <c r="D11" s="83" t="s">
        <v>240</v>
      </c>
      <c r="E11" s="93" t="s">
        <v>236</v>
      </c>
    </row>
    <row r="12" spans="1:5" ht="59.45" customHeight="1" thickBot="1" x14ac:dyDescent="0.25">
      <c r="A12" s="190" t="s">
        <v>132</v>
      </c>
      <c r="B12" s="191" t="s">
        <v>234</v>
      </c>
      <c r="C12" s="192" t="s">
        <v>237</v>
      </c>
      <c r="D12" s="241" t="s">
        <v>241</v>
      </c>
      <c r="E12" s="242" t="s">
        <v>237</v>
      </c>
    </row>
    <row r="13" spans="1:5" ht="28.9" customHeight="1" x14ac:dyDescent="0.2">
      <c r="A13" s="193"/>
      <c r="B13" s="194" t="s">
        <v>19</v>
      </c>
      <c r="C13" s="195" t="s">
        <v>238</v>
      </c>
      <c r="D13" s="196"/>
      <c r="E13" s="195" t="s">
        <v>238</v>
      </c>
    </row>
  </sheetData>
  <mergeCells count="1">
    <mergeCell ref="B1:D1"/>
  </mergeCells>
  <pageMargins left="0.7" right="0.7" top="1.075" bottom="0.75" header="0.3" footer="0.3"/>
  <pageSetup paperSize="9" orientation="portrait" r:id="rId1"/>
  <headerFooter>
    <oddHeader>&amp;R&amp;7
A Pü/13-1/2024. sz. előterjesztés 1. melléklete 
az 2/2024. (II.16.) önkormányzati rendelet 7.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view="pageLayout" zoomScale="80" zoomScaleSheetLayoutView="100" zoomScalePageLayoutView="80" workbookViewId="0">
      <selection activeCell="D43" sqref="D43"/>
    </sheetView>
  </sheetViews>
  <sheetFormatPr defaultColWidth="9.140625" defaultRowHeight="16.5" customHeight="1" x14ac:dyDescent="0.2"/>
  <cols>
    <col min="1" max="1" width="54.28515625" style="7" customWidth="1"/>
    <col min="2" max="2" width="38.5703125" style="7" customWidth="1"/>
    <col min="3" max="3" width="15.28515625" style="17" customWidth="1"/>
    <col min="4" max="4" width="44.28515625" style="7" customWidth="1"/>
    <col min="5" max="5" width="13.140625" style="17" customWidth="1"/>
    <col min="6" max="16384" width="9.140625" style="7"/>
  </cols>
  <sheetData>
    <row r="1" spans="1:5" ht="16.5" customHeight="1" x14ac:dyDescent="0.2">
      <c r="A1" s="251" t="s">
        <v>33</v>
      </c>
      <c r="B1" s="252"/>
      <c r="C1" s="252"/>
      <c r="D1" s="252"/>
      <c r="E1" s="252"/>
    </row>
    <row r="2" spans="1:5" s="8" customFormat="1" ht="16.5" customHeight="1" x14ac:dyDescent="0.25">
      <c r="A2" s="5"/>
      <c r="B2" s="6"/>
      <c r="C2" s="16"/>
      <c r="D2" s="253" t="s">
        <v>7</v>
      </c>
      <c r="E2" s="253"/>
    </row>
    <row r="3" spans="1:5" ht="16.5" customHeight="1" x14ac:dyDescent="0.2">
      <c r="A3" s="254" t="s">
        <v>0</v>
      </c>
      <c r="B3" s="10" t="s">
        <v>1</v>
      </c>
      <c r="C3" s="256" t="s">
        <v>3</v>
      </c>
      <c r="D3" s="10" t="s">
        <v>4</v>
      </c>
      <c r="E3" s="256" t="s">
        <v>6</v>
      </c>
    </row>
    <row r="4" spans="1:5" ht="16.5" customHeight="1" x14ac:dyDescent="0.2">
      <c r="A4" s="255"/>
      <c r="B4" s="15" t="s">
        <v>2</v>
      </c>
      <c r="C4" s="257"/>
      <c r="D4" s="15" t="s">
        <v>5</v>
      </c>
      <c r="E4" s="257"/>
    </row>
    <row r="5" spans="1:5" s="24" customFormat="1" ht="14.25" customHeight="1" x14ac:dyDescent="0.25">
      <c r="A5" s="13" t="s">
        <v>13</v>
      </c>
      <c r="B5" s="1"/>
      <c r="C5" s="2"/>
      <c r="D5" s="1"/>
      <c r="E5" s="2"/>
    </row>
    <row r="6" spans="1:5" s="24" customFormat="1" ht="14.25" customHeight="1" x14ac:dyDescent="0.25">
      <c r="A6" s="87" t="s">
        <v>194</v>
      </c>
      <c r="B6" s="22" t="s">
        <v>203</v>
      </c>
      <c r="C6" s="2">
        <v>729327</v>
      </c>
      <c r="D6" s="22" t="s">
        <v>196</v>
      </c>
      <c r="E6" s="2">
        <v>684814</v>
      </c>
    </row>
    <row r="7" spans="1:5" s="24" customFormat="1" ht="14.25" customHeight="1" x14ac:dyDescent="0.25">
      <c r="A7" s="87"/>
      <c r="B7" s="1"/>
      <c r="C7" s="2"/>
      <c r="D7" s="1" t="s">
        <v>162</v>
      </c>
      <c r="E7" s="2">
        <v>44513</v>
      </c>
    </row>
    <row r="8" spans="1:5" s="24" customFormat="1" ht="14.25" customHeight="1" x14ac:dyDescent="0.25">
      <c r="A8" s="87" t="s">
        <v>202</v>
      </c>
      <c r="B8" s="1"/>
      <c r="C8" s="2"/>
      <c r="D8" s="1" t="s">
        <v>197</v>
      </c>
      <c r="E8" s="233">
        <v>-670625</v>
      </c>
    </row>
    <row r="9" spans="1:5" s="24" customFormat="1" ht="14.25" customHeight="1" x14ac:dyDescent="0.25">
      <c r="A9" s="87"/>
      <c r="B9" s="22"/>
      <c r="C9" s="21"/>
      <c r="D9" s="22" t="s">
        <v>198</v>
      </c>
      <c r="E9" s="21">
        <v>242000</v>
      </c>
    </row>
    <row r="10" spans="1:5" s="24" customFormat="1" ht="14.25" customHeight="1" x14ac:dyDescent="0.25">
      <c r="A10" s="87"/>
      <c r="B10" s="22"/>
      <c r="C10" s="21"/>
      <c r="D10" s="22" t="s">
        <v>199</v>
      </c>
      <c r="E10" s="21">
        <v>37973</v>
      </c>
    </row>
    <row r="11" spans="1:5" s="24" customFormat="1" ht="14.25" customHeight="1" x14ac:dyDescent="0.25">
      <c r="A11" s="87"/>
      <c r="B11" s="22"/>
      <c r="C11" s="21"/>
      <c r="D11" s="22" t="s">
        <v>200</v>
      </c>
      <c r="E11" s="21">
        <v>76200</v>
      </c>
    </row>
    <row r="12" spans="1:5" s="24" customFormat="1" ht="14.25" customHeight="1" thickBot="1" x14ac:dyDescent="0.3">
      <c r="A12" s="87"/>
      <c r="B12" s="200"/>
      <c r="C12" s="201"/>
      <c r="D12" s="200" t="s">
        <v>201</v>
      </c>
      <c r="E12" s="234">
        <v>314452</v>
      </c>
    </row>
    <row r="13" spans="1:5" s="24" customFormat="1" ht="12.6" customHeight="1" x14ac:dyDescent="0.25">
      <c r="A13" s="88" t="s">
        <v>8</v>
      </c>
      <c r="B13" s="88"/>
      <c r="C13" s="89">
        <f>SUM(C5:C12)</f>
        <v>729327</v>
      </c>
      <c r="D13" s="89" t="s">
        <v>8</v>
      </c>
      <c r="E13" s="89">
        <f>SUM(E5:E12)</f>
        <v>729327</v>
      </c>
    </row>
    <row r="14" spans="1:5" s="24" customFormat="1" ht="7.9" customHeight="1" x14ac:dyDescent="0.25">
      <c r="A14" s="22"/>
      <c r="B14" s="22"/>
      <c r="C14" s="21"/>
      <c r="D14" s="22"/>
      <c r="E14" s="21"/>
    </row>
    <row r="15" spans="1:5" s="24" customFormat="1" ht="14.25" customHeight="1" x14ac:dyDescent="0.25">
      <c r="A15" s="19" t="s">
        <v>159</v>
      </c>
      <c r="B15" s="22"/>
      <c r="C15" s="21"/>
      <c r="D15" s="22"/>
      <c r="E15" s="21"/>
    </row>
    <row r="16" spans="1:5" s="24" customFormat="1" ht="14.25" customHeight="1" x14ac:dyDescent="0.25">
      <c r="A16" s="22" t="s">
        <v>160</v>
      </c>
      <c r="B16" s="22" t="s">
        <v>167</v>
      </c>
      <c r="C16" s="21">
        <v>253698</v>
      </c>
      <c r="D16" s="22" t="s">
        <v>161</v>
      </c>
      <c r="E16" s="21">
        <v>238157</v>
      </c>
    </row>
    <row r="17" spans="1:5" s="24" customFormat="1" ht="14.25" customHeight="1" x14ac:dyDescent="0.25">
      <c r="A17" s="22"/>
      <c r="B17" s="22"/>
      <c r="C17" s="21"/>
      <c r="D17" s="22" t="s">
        <v>162</v>
      </c>
      <c r="E17" s="21">
        <v>15541</v>
      </c>
    </row>
    <row r="18" spans="1:5" s="24" customFormat="1" ht="14.25" customHeight="1" x14ac:dyDescent="0.25">
      <c r="A18" s="22"/>
      <c r="B18" s="22"/>
      <c r="C18" s="21"/>
      <c r="D18" s="22"/>
      <c r="E18" s="21"/>
    </row>
    <row r="19" spans="1:5" s="24" customFormat="1" ht="14.25" customHeight="1" x14ac:dyDescent="0.25">
      <c r="A19" s="22"/>
      <c r="B19" s="22"/>
      <c r="C19" s="21"/>
      <c r="D19" s="22" t="s">
        <v>164</v>
      </c>
      <c r="E19" s="21">
        <v>-240500</v>
      </c>
    </row>
    <row r="20" spans="1:5" s="24" customFormat="1" ht="14.25" customHeight="1" x14ac:dyDescent="0.25">
      <c r="A20" s="22"/>
      <c r="B20" s="22"/>
      <c r="C20" s="21"/>
      <c r="D20" s="22" t="s">
        <v>163</v>
      </c>
      <c r="E20" s="21">
        <v>240500</v>
      </c>
    </row>
    <row r="21" spans="1:5" s="24" customFormat="1" ht="14.25" customHeight="1" x14ac:dyDescent="0.25">
      <c r="A21" s="22"/>
      <c r="B21" s="22"/>
      <c r="C21" s="21"/>
      <c r="D21" s="22"/>
      <c r="E21" s="21"/>
    </row>
    <row r="22" spans="1:5" s="24" customFormat="1" ht="14.25" customHeight="1" x14ac:dyDescent="0.25">
      <c r="A22" s="22"/>
      <c r="B22" s="22"/>
      <c r="C22" s="21"/>
      <c r="D22" s="22" t="s">
        <v>164</v>
      </c>
      <c r="E22" s="21">
        <v>-85000</v>
      </c>
    </row>
    <row r="23" spans="1:5" s="24" customFormat="1" ht="14.25" customHeight="1" x14ac:dyDescent="0.25">
      <c r="A23" s="22"/>
      <c r="B23" s="22"/>
      <c r="C23" s="21"/>
      <c r="D23" s="22" t="s">
        <v>165</v>
      </c>
      <c r="E23" s="21">
        <v>85000</v>
      </c>
    </row>
    <row r="24" spans="1:5" s="24" customFormat="1" ht="14.25" customHeight="1" x14ac:dyDescent="0.25">
      <c r="A24" s="22"/>
      <c r="B24" s="22"/>
      <c r="C24" s="21"/>
      <c r="D24" s="22"/>
      <c r="E24" s="21"/>
    </row>
    <row r="25" spans="1:5" s="24" customFormat="1" ht="14.25" customHeight="1" x14ac:dyDescent="0.25">
      <c r="A25" s="22"/>
      <c r="B25" s="22"/>
      <c r="C25" s="21"/>
      <c r="D25" s="22" t="s">
        <v>166</v>
      </c>
      <c r="E25" s="21">
        <v>3672290</v>
      </c>
    </row>
    <row r="26" spans="1:5" s="24" customFormat="1" ht="14.25" customHeight="1" x14ac:dyDescent="0.25">
      <c r="A26" s="22"/>
      <c r="B26" s="22"/>
      <c r="C26" s="21"/>
      <c r="D26" s="22" t="s">
        <v>261</v>
      </c>
      <c r="E26" s="2">
        <v>62647</v>
      </c>
    </row>
    <row r="27" spans="1:5" s="24" customFormat="1" ht="14.25" customHeight="1" thickBot="1" x14ac:dyDescent="0.3">
      <c r="A27" s="22"/>
      <c r="B27" s="22"/>
      <c r="C27" s="21"/>
      <c r="D27" s="22" t="s">
        <v>164</v>
      </c>
      <c r="E27" s="2">
        <v>-3734937</v>
      </c>
    </row>
    <row r="28" spans="1:5" s="24" customFormat="1" ht="13.9" customHeight="1" x14ac:dyDescent="0.25">
      <c r="A28" s="88" t="s">
        <v>8</v>
      </c>
      <c r="B28" s="88"/>
      <c r="C28" s="89">
        <f>SUM(C16:C27)</f>
        <v>253698</v>
      </c>
      <c r="D28" s="89" t="s">
        <v>8</v>
      </c>
      <c r="E28" s="89">
        <f>SUM(E16:E27)</f>
        <v>253698</v>
      </c>
    </row>
    <row r="29" spans="1:5" s="20" customFormat="1" ht="9" customHeight="1" x14ac:dyDescent="0.25">
      <c r="A29" s="27"/>
      <c r="B29" s="28"/>
      <c r="C29" s="29"/>
      <c r="D29" s="29"/>
      <c r="E29" s="72"/>
    </row>
    <row r="30" spans="1:5" s="24" customFormat="1" ht="13.9" customHeight="1" x14ac:dyDescent="0.25">
      <c r="A30" s="13" t="s">
        <v>9</v>
      </c>
      <c r="B30" s="3"/>
      <c r="C30" s="11"/>
      <c r="D30" s="3"/>
      <c r="E30" s="11"/>
    </row>
    <row r="31" spans="1:5" s="24" customFormat="1" ht="15.75" customHeight="1" x14ac:dyDescent="0.25">
      <c r="A31" s="87" t="s">
        <v>194</v>
      </c>
      <c r="B31" s="22" t="s">
        <v>195</v>
      </c>
      <c r="C31" s="2">
        <v>529487</v>
      </c>
      <c r="D31" s="22" t="s">
        <v>196</v>
      </c>
      <c r="E31" s="2">
        <v>497171</v>
      </c>
    </row>
    <row r="32" spans="1:5" s="24" customFormat="1" ht="13.15" customHeight="1" x14ac:dyDescent="0.25">
      <c r="A32" s="1"/>
      <c r="B32" s="1"/>
      <c r="C32" s="2"/>
      <c r="D32" s="1" t="s">
        <v>162</v>
      </c>
      <c r="E32" s="185">
        <v>32316</v>
      </c>
    </row>
    <row r="33" spans="1:5" s="24" customFormat="1" ht="15.75" customHeight="1" x14ac:dyDescent="0.25">
      <c r="A33" s="87" t="s">
        <v>202</v>
      </c>
      <c r="B33" s="9"/>
      <c r="C33" s="4"/>
      <c r="D33" s="12" t="s">
        <v>197</v>
      </c>
      <c r="E33" s="2">
        <v>-6181436</v>
      </c>
    </row>
    <row r="34" spans="1:5" s="24" customFormat="1" ht="13.9" customHeight="1" x14ac:dyDescent="0.25">
      <c r="A34" s="87"/>
      <c r="B34" s="235"/>
      <c r="C34" s="236"/>
      <c r="D34" s="237" t="s">
        <v>204</v>
      </c>
      <c r="E34" s="21">
        <v>167980</v>
      </c>
    </row>
    <row r="35" spans="1:5" s="24" customFormat="1" ht="15.75" customHeight="1" x14ac:dyDescent="0.25">
      <c r="A35" s="12"/>
      <c r="B35" s="235"/>
      <c r="C35" s="236"/>
      <c r="D35" s="237" t="s">
        <v>205</v>
      </c>
      <c r="E35" s="21">
        <v>1760830</v>
      </c>
    </row>
    <row r="36" spans="1:5" s="24" customFormat="1" ht="13.15" customHeight="1" x14ac:dyDescent="0.25">
      <c r="A36" s="86"/>
      <c r="B36" s="9"/>
      <c r="C36" s="238"/>
      <c r="D36" s="237" t="s">
        <v>206</v>
      </c>
      <c r="E36" s="21">
        <v>2513721</v>
      </c>
    </row>
    <row r="37" spans="1:5" s="24" customFormat="1" ht="15.75" customHeight="1" x14ac:dyDescent="0.25">
      <c r="A37" s="86"/>
      <c r="B37" s="23"/>
      <c r="C37" s="18"/>
      <c r="D37" s="237" t="s">
        <v>207</v>
      </c>
      <c r="E37" s="21">
        <v>615076</v>
      </c>
    </row>
    <row r="38" spans="1:5" s="24" customFormat="1" ht="15.75" customHeight="1" x14ac:dyDescent="0.25">
      <c r="A38" s="86"/>
      <c r="B38" s="23"/>
      <c r="C38" s="18"/>
      <c r="D38" s="237" t="s">
        <v>208</v>
      </c>
      <c r="E38" s="21">
        <v>-96780</v>
      </c>
    </row>
    <row r="39" spans="1:5" s="24" customFormat="1" ht="13.15" customHeight="1" x14ac:dyDescent="0.25">
      <c r="A39" s="86"/>
      <c r="B39" s="23"/>
      <c r="C39" s="18"/>
      <c r="D39" s="237" t="s">
        <v>209</v>
      </c>
      <c r="E39" s="21">
        <v>25990</v>
      </c>
    </row>
    <row r="40" spans="1:5" s="24" customFormat="1" ht="13.15" customHeight="1" x14ac:dyDescent="0.25">
      <c r="A40" s="86"/>
      <c r="B40" s="23"/>
      <c r="C40" s="18"/>
      <c r="D40" s="237" t="s">
        <v>210</v>
      </c>
      <c r="E40" s="21">
        <v>30199</v>
      </c>
    </row>
    <row r="41" spans="1:5" s="24" customFormat="1" ht="13.15" customHeight="1" x14ac:dyDescent="0.25">
      <c r="A41" s="86"/>
      <c r="B41" s="23"/>
      <c r="C41" s="18"/>
      <c r="D41" s="237" t="s">
        <v>211</v>
      </c>
      <c r="E41" s="21">
        <v>25200</v>
      </c>
    </row>
    <row r="42" spans="1:5" s="24" customFormat="1" ht="15.6" customHeight="1" x14ac:dyDescent="0.25">
      <c r="A42" s="86"/>
      <c r="B42" s="23"/>
      <c r="C42" s="18"/>
      <c r="D42" s="243" t="s">
        <v>212</v>
      </c>
      <c r="E42" s="2">
        <v>12990</v>
      </c>
    </row>
    <row r="43" spans="1:5" s="24" customFormat="1" ht="13.15" customHeight="1" x14ac:dyDescent="0.25">
      <c r="A43" s="86"/>
      <c r="B43" s="23"/>
      <c r="C43" s="18"/>
      <c r="D43" s="12"/>
      <c r="E43" s="21"/>
    </row>
    <row r="44" spans="1:5" s="24" customFormat="1" ht="13.15" customHeight="1" x14ac:dyDescent="0.25">
      <c r="A44" s="86"/>
      <c r="B44" s="23"/>
      <c r="C44" s="18"/>
      <c r="D44" s="237" t="s">
        <v>213</v>
      </c>
      <c r="E44" s="21">
        <v>65290</v>
      </c>
    </row>
    <row r="45" spans="1:5" s="24" customFormat="1" ht="13.15" customHeight="1" x14ac:dyDescent="0.25">
      <c r="A45" s="86"/>
      <c r="B45" s="23"/>
      <c r="C45" s="18"/>
      <c r="D45" s="237" t="s">
        <v>214</v>
      </c>
      <c r="E45" s="21">
        <v>173940</v>
      </c>
    </row>
    <row r="46" spans="1:5" s="24" customFormat="1" ht="13.15" customHeight="1" x14ac:dyDescent="0.25">
      <c r="A46" s="86"/>
      <c r="B46" s="23"/>
      <c r="C46" s="18"/>
      <c r="D46" s="237" t="s">
        <v>215</v>
      </c>
      <c r="E46" s="21">
        <v>21000</v>
      </c>
    </row>
    <row r="47" spans="1:5" s="24" customFormat="1" ht="13.15" customHeight="1" x14ac:dyDescent="0.25">
      <c r="A47" s="86"/>
      <c r="B47" s="23"/>
      <c r="C47" s="18"/>
      <c r="D47" s="237" t="s">
        <v>216</v>
      </c>
      <c r="E47" s="21">
        <v>60000</v>
      </c>
    </row>
    <row r="48" spans="1:5" s="24" customFormat="1" ht="14.25" customHeight="1" thickBot="1" x14ac:dyDescent="0.3">
      <c r="A48" s="86"/>
      <c r="B48" s="23"/>
      <c r="C48" s="18"/>
      <c r="D48" s="237" t="s">
        <v>217</v>
      </c>
      <c r="E48" s="21">
        <v>806000</v>
      </c>
    </row>
    <row r="49" spans="1:5" s="24" customFormat="1" ht="13.15" customHeight="1" x14ac:dyDescent="0.25">
      <c r="A49" s="94" t="s">
        <v>8</v>
      </c>
      <c r="B49" s="95"/>
      <c r="C49" s="89">
        <f>SUM(C31:C48)</f>
        <v>529487</v>
      </c>
      <c r="D49" s="89" t="s">
        <v>8</v>
      </c>
      <c r="E49" s="89">
        <f>SUM(E31:E48)</f>
        <v>529487</v>
      </c>
    </row>
    <row r="50" spans="1:5" s="24" customFormat="1" ht="6.6" customHeight="1" x14ac:dyDescent="0.25">
      <c r="A50" s="27"/>
      <c r="B50" s="28"/>
      <c r="C50" s="79"/>
      <c r="D50" s="79"/>
      <c r="E50" s="14"/>
    </row>
    <row r="51" spans="1:5" s="24" customFormat="1" ht="29.25" customHeight="1" x14ac:dyDescent="0.25">
      <c r="A51" s="19" t="s">
        <v>225</v>
      </c>
      <c r="B51" s="30"/>
      <c r="C51" s="21"/>
      <c r="D51" s="22"/>
      <c r="E51" s="2"/>
    </row>
    <row r="52" spans="1:5" s="24" customFormat="1" ht="14.45" customHeight="1" x14ac:dyDescent="0.25">
      <c r="A52" s="202" t="s">
        <v>194</v>
      </c>
      <c r="B52" s="22" t="s">
        <v>195</v>
      </c>
      <c r="C52" s="2">
        <v>302673</v>
      </c>
      <c r="D52" s="22" t="s">
        <v>196</v>
      </c>
      <c r="E52" s="2">
        <v>284200</v>
      </c>
    </row>
    <row r="53" spans="1:5" s="24" customFormat="1" ht="13.9" customHeight="1" x14ac:dyDescent="0.25">
      <c r="A53" s="1"/>
      <c r="B53" s="1"/>
      <c r="C53" s="2"/>
      <c r="D53" s="1" t="s">
        <v>162</v>
      </c>
      <c r="E53" s="2">
        <v>18473</v>
      </c>
    </row>
    <row r="54" spans="1:5" s="24" customFormat="1" ht="15" customHeight="1" x14ac:dyDescent="0.25">
      <c r="A54" s="202" t="s">
        <v>202</v>
      </c>
      <c r="B54" s="9"/>
      <c r="C54" s="238"/>
      <c r="D54" s="12" t="s">
        <v>197</v>
      </c>
      <c r="E54" s="2">
        <v>-280289</v>
      </c>
    </row>
    <row r="55" spans="1:5" s="24" customFormat="1" ht="16.149999999999999" customHeight="1" x14ac:dyDescent="0.25">
      <c r="A55" s="22"/>
      <c r="B55" s="22"/>
      <c r="C55" s="21"/>
      <c r="D55" s="1" t="s">
        <v>219</v>
      </c>
      <c r="E55" s="21">
        <v>59990</v>
      </c>
    </row>
    <row r="56" spans="1:5" s="24" customFormat="1" ht="15" customHeight="1" x14ac:dyDescent="0.25">
      <c r="A56" s="22"/>
      <c r="B56" s="22"/>
      <c r="C56" s="21"/>
      <c r="D56" s="1" t="s">
        <v>220</v>
      </c>
      <c r="E56" s="21">
        <v>25899</v>
      </c>
    </row>
    <row r="57" spans="1:5" s="24" customFormat="1" ht="14.45" customHeight="1" thickBot="1" x14ac:dyDescent="0.3">
      <c r="A57" s="22"/>
      <c r="B57" s="200"/>
      <c r="C57" s="201"/>
      <c r="D57" s="200" t="s">
        <v>221</v>
      </c>
      <c r="E57" s="201">
        <v>194400</v>
      </c>
    </row>
    <row r="58" spans="1:5" s="25" customFormat="1" ht="13.9" customHeight="1" x14ac:dyDescent="0.25">
      <c r="A58" s="88" t="s">
        <v>8</v>
      </c>
      <c r="B58" s="88"/>
      <c r="C58" s="89">
        <f>SUM(C52:C57)</f>
        <v>302673</v>
      </c>
      <c r="D58" s="89" t="s">
        <v>8</v>
      </c>
      <c r="E58" s="89">
        <f>SUM(E52:E57)</f>
        <v>302673</v>
      </c>
    </row>
    <row r="59" spans="1:5" s="24" customFormat="1" ht="15.6" customHeight="1" x14ac:dyDescent="0.25">
      <c r="A59" s="239" t="s">
        <v>218</v>
      </c>
      <c r="B59" s="22"/>
      <c r="C59" s="21"/>
      <c r="D59" s="1"/>
      <c r="E59" s="21"/>
    </row>
    <row r="60" spans="1:5" s="24" customFormat="1" ht="15" customHeight="1" x14ac:dyDescent="0.25">
      <c r="A60" s="22" t="s">
        <v>222</v>
      </c>
      <c r="B60" s="22"/>
      <c r="C60" s="21"/>
      <c r="D60" s="1"/>
      <c r="E60" s="21">
        <v>-21690592</v>
      </c>
    </row>
    <row r="61" spans="1:5" s="24" customFormat="1" ht="15" customHeight="1" x14ac:dyDescent="0.25">
      <c r="A61" s="22" t="s">
        <v>169</v>
      </c>
      <c r="B61" s="22"/>
      <c r="C61" s="21"/>
      <c r="D61" s="1"/>
      <c r="E61" s="21">
        <v>-2824082</v>
      </c>
    </row>
    <row r="62" spans="1:5" s="24" customFormat="1" ht="15" customHeight="1" x14ac:dyDescent="0.25">
      <c r="A62" s="22" t="s">
        <v>170</v>
      </c>
      <c r="B62" s="22"/>
      <c r="C62" s="21"/>
      <c r="D62" s="1"/>
      <c r="E62" s="21">
        <v>-8249353</v>
      </c>
    </row>
    <row r="63" spans="1:5" s="24" customFormat="1" ht="15" customHeight="1" x14ac:dyDescent="0.25">
      <c r="A63" s="22" t="s">
        <v>1</v>
      </c>
      <c r="B63" s="22"/>
      <c r="C63" s="21">
        <v>-1943598</v>
      </c>
      <c r="D63" s="1"/>
      <c r="E63" s="21"/>
    </row>
    <row r="64" spans="1:5" s="24" customFormat="1" ht="15" customHeight="1" thickBot="1" x14ac:dyDescent="0.3">
      <c r="A64" s="200" t="s">
        <v>223</v>
      </c>
      <c r="B64" s="200"/>
      <c r="C64" s="201">
        <v>-30820429</v>
      </c>
      <c r="D64" s="200"/>
      <c r="E64" s="201"/>
    </row>
    <row r="65" spans="1:6" s="25" customFormat="1" ht="13.15" customHeight="1" x14ac:dyDescent="0.25">
      <c r="A65" s="88" t="s">
        <v>8</v>
      </c>
      <c r="B65" s="88"/>
      <c r="C65" s="89">
        <f>SUM(C63:C64)</f>
        <v>-32764027</v>
      </c>
      <c r="D65" s="89" t="s">
        <v>8</v>
      </c>
      <c r="E65" s="89">
        <f>SUM(E60:E64)</f>
        <v>-32764027</v>
      </c>
    </row>
    <row r="66" spans="1:6" s="25" customFormat="1" ht="8.4499999999999993" customHeight="1" x14ac:dyDescent="0.25">
      <c r="A66" s="23"/>
      <c r="B66" s="23"/>
      <c r="C66" s="18"/>
      <c r="D66" s="18"/>
      <c r="E66" s="18"/>
    </row>
    <row r="67" spans="1:6" s="25" customFormat="1" ht="14.25" customHeight="1" x14ac:dyDescent="0.25">
      <c r="A67" s="77" t="s">
        <v>224</v>
      </c>
      <c r="B67" s="23"/>
      <c r="C67" s="18"/>
      <c r="D67" s="18"/>
      <c r="E67" s="18"/>
    </row>
    <row r="68" spans="1:6" s="25" customFormat="1" ht="14.25" customHeight="1" x14ac:dyDescent="0.25">
      <c r="A68" s="239" t="s">
        <v>218</v>
      </c>
      <c r="B68" s="23"/>
      <c r="C68" s="18"/>
      <c r="D68" s="18"/>
      <c r="E68" s="18"/>
    </row>
    <row r="69" spans="1:6" s="25" customFormat="1" ht="14.25" customHeight="1" x14ac:dyDescent="0.25">
      <c r="A69" s="22" t="s">
        <v>222</v>
      </c>
      <c r="B69" s="23"/>
      <c r="C69" s="18"/>
      <c r="D69" s="18"/>
      <c r="E69" s="78">
        <v>21690592</v>
      </c>
    </row>
    <row r="70" spans="1:6" s="25" customFormat="1" ht="14.25" customHeight="1" x14ac:dyDescent="0.25">
      <c r="A70" s="22" t="s">
        <v>169</v>
      </c>
      <c r="B70" s="23"/>
      <c r="C70" s="18"/>
      <c r="D70" s="18"/>
      <c r="E70" s="78">
        <v>2824082</v>
      </c>
    </row>
    <row r="71" spans="1:6" s="25" customFormat="1" ht="14.25" customHeight="1" x14ac:dyDescent="0.25">
      <c r="A71" s="22" t="s">
        <v>170</v>
      </c>
      <c r="B71" s="23"/>
      <c r="C71" s="18"/>
      <c r="D71" s="18"/>
      <c r="E71" s="78">
        <v>8249353</v>
      </c>
    </row>
    <row r="72" spans="1:6" s="25" customFormat="1" ht="14.25" customHeight="1" x14ac:dyDescent="0.25">
      <c r="A72" s="22" t="s">
        <v>1</v>
      </c>
      <c r="B72" s="23"/>
      <c r="C72" s="78">
        <v>1943598</v>
      </c>
      <c r="D72" s="18"/>
      <c r="E72" s="18"/>
    </row>
    <row r="73" spans="1:6" s="25" customFormat="1" ht="14.25" customHeight="1" thickBot="1" x14ac:dyDescent="0.3">
      <c r="A73" s="200" t="s">
        <v>223</v>
      </c>
      <c r="B73" s="23"/>
      <c r="C73" s="78">
        <v>30820429</v>
      </c>
      <c r="D73" s="18"/>
      <c r="E73" s="18"/>
    </row>
    <row r="74" spans="1:6" s="25" customFormat="1" ht="14.25" customHeight="1" x14ac:dyDescent="0.25">
      <c r="A74" s="88" t="s">
        <v>8</v>
      </c>
      <c r="B74" s="88"/>
      <c r="C74" s="89">
        <f>SUM(C72:C73)</f>
        <v>32764027</v>
      </c>
      <c r="D74" s="89" t="s">
        <v>8</v>
      </c>
      <c r="E74" s="89">
        <f>SUM(E69:E73)</f>
        <v>32764027</v>
      </c>
    </row>
    <row r="75" spans="1:6" s="25" customFormat="1" ht="8.4499999999999993" customHeight="1" x14ac:dyDescent="0.25">
      <c r="A75" s="9"/>
      <c r="B75" s="9"/>
      <c r="C75" s="4"/>
      <c r="D75" s="73"/>
      <c r="E75" s="4"/>
    </row>
    <row r="76" spans="1:6" s="24" customFormat="1" ht="15" customHeight="1" x14ac:dyDescent="0.25">
      <c r="A76" s="76" t="s">
        <v>10</v>
      </c>
      <c r="B76" s="1"/>
      <c r="C76" s="2"/>
      <c r="D76" s="1"/>
      <c r="E76" s="2"/>
    </row>
    <row r="77" spans="1:6" s="24" customFormat="1" ht="14.45" customHeight="1" x14ac:dyDescent="0.25">
      <c r="A77" s="203" t="s">
        <v>202</v>
      </c>
      <c r="B77" s="1"/>
      <c r="C77" s="2"/>
      <c r="D77" s="1" t="s">
        <v>197</v>
      </c>
      <c r="E77" s="78">
        <v>-70000</v>
      </c>
    </row>
    <row r="78" spans="1:6" s="24" customFormat="1" ht="15" customHeight="1" thickBot="1" x14ac:dyDescent="0.3">
      <c r="A78" s="1"/>
      <c r="B78" s="1"/>
      <c r="C78" s="2"/>
      <c r="D78" s="197" t="s">
        <v>226</v>
      </c>
      <c r="E78" s="78">
        <v>70000</v>
      </c>
    </row>
    <row r="79" spans="1:6" s="20" customFormat="1" ht="15" customHeight="1" x14ac:dyDescent="0.25">
      <c r="A79" s="88" t="s">
        <v>8</v>
      </c>
      <c r="B79" s="88"/>
      <c r="C79" s="89">
        <f>SUM(C77:C78)</f>
        <v>0</v>
      </c>
      <c r="D79" s="89" t="s">
        <v>8</v>
      </c>
      <c r="E79" s="89">
        <f>SUM(E77:E78)</f>
        <v>0</v>
      </c>
    </row>
    <row r="80" spans="1:6" s="24" customFormat="1" ht="14.25" customHeight="1" x14ac:dyDescent="0.25">
      <c r="A80" s="23"/>
      <c r="B80" s="23"/>
      <c r="C80" s="18"/>
      <c r="D80" s="18"/>
      <c r="E80" s="18"/>
      <c r="F80" s="182"/>
    </row>
    <row r="81" spans="1:5" s="20" customFormat="1" ht="6" customHeight="1" x14ac:dyDescent="0.25">
      <c r="A81" s="23"/>
      <c r="B81" s="23"/>
      <c r="C81" s="18"/>
      <c r="D81" s="18"/>
      <c r="E81" s="18"/>
    </row>
    <row r="82" spans="1:5" s="20" customFormat="1" ht="30" customHeight="1" x14ac:dyDescent="0.25">
      <c r="A82" s="77" t="s">
        <v>11</v>
      </c>
      <c r="B82" s="23"/>
      <c r="C82" s="18"/>
      <c r="D82" s="18"/>
      <c r="E82" s="18"/>
    </row>
    <row r="83" spans="1:5" s="20" customFormat="1" ht="13.15" customHeight="1" x14ac:dyDescent="0.25">
      <c r="A83" s="87" t="s">
        <v>178</v>
      </c>
      <c r="B83" s="22" t="s">
        <v>180</v>
      </c>
      <c r="C83" s="21">
        <v>195000</v>
      </c>
      <c r="D83" s="22" t="s">
        <v>175</v>
      </c>
      <c r="E83" s="21">
        <v>265000</v>
      </c>
    </row>
    <row r="84" spans="1:5" s="20" customFormat="1" ht="13.15" customHeight="1" x14ac:dyDescent="0.25">
      <c r="A84" s="87"/>
      <c r="B84" s="22" t="s">
        <v>181</v>
      </c>
      <c r="C84" s="21">
        <v>70000</v>
      </c>
      <c r="D84" s="22"/>
      <c r="E84" s="21"/>
    </row>
    <row r="85" spans="1:5" s="20" customFormat="1" ht="10.9" customHeight="1" x14ac:dyDescent="0.25">
      <c r="A85" s="87"/>
      <c r="B85" s="22"/>
      <c r="C85" s="21"/>
      <c r="D85" s="22"/>
      <c r="E85" s="21"/>
    </row>
    <row r="86" spans="1:5" s="20" customFormat="1" ht="13.15" customHeight="1" x14ac:dyDescent="0.25">
      <c r="A86" s="1" t="s">
        <v>179</v>
      </c>
      <c r="B86" s="1"/>
      <c r="C86" s="199"/>
      <c r="D86" s="1" t="s">
        <v>175</v>
      </c>
      <c r="E86" s="2">
        <v>-877995</v>
      </c>
    </row>
    <row r="87" spans="1:5" s="20" customFormat="1" ht="15.6" customHeight="1" x14ac:dyDescent="0.25">
      <c r="A87" s="1"/>
      <c r="B87" s="1"/>
      <c r="C87" s="2"/>
      <c r="D87" s="1" t="s">
        <v>182</v>
      </c>
      <c r="E87" s="2">
        <v>691334</v>
      </c>
    </row>
    <row r="88" spans="1:5" s="20" customFormat="1" ht="15.6" customHeight="1" thickBot="1" x14ac:dyDescent="0.3">
      <c r="A88" s="1"/>
      <c r="B88" s="1"/>
      <c r="C88" s="2"/>
      <c r="D88" s="1" t="s">
        <v>183</v>
      </c>
      <c r="E88" s="2">
        <v>186661</v>
      </c>
    </row>
    <row r="89" spans="1:5" s="20" customFormat="1" ht="16.899999999999999" customHeight="1" x14ac:dyDescent="0.25">
      <c r="A89" s="88" t="s">
        <v>8</v>
      </c>
      <c r="B89" s="90"/>
      <c r="C89" s="89">
        <f>SUM(C83:C88)</f>
        <v>265000</v>
      </c>
      <c r="D89" s="89" t="s">
        <v>8</v>
      </c>
      <c r="E89" s="89">
        <f t="shared" ref="E89" si="0">SUM(E83:E88)</f>
        <v>265000</v>
      </c>
    </row>
    <row r="90" spans="1:5" s="20" customFormat="1" ht="6.6" customHeight="1" x14ac:dyDescent="0.25">
      <c r="A90" s="1"/>
      <c r="B90" s="1"/>
      <c r="C90" s="2"/>
      <c r="D90" s="1"/>
      <c r="E90" s="2"/>
    </row>
    <row r="91" spans="1:5" s="20" customFormat="1" ht="16.899999999999999" customHeight="1" x14ac:dyDescent="0.25">
      <c r="A91" s="31" t="s">
        <v>36</v>
      </c>
      <c r="B91" s="9"/>
      <c r="C91" s="4"/>
      <c r="D91" s="4"/>
      <c r="E91" s="4"/>
    </row>
    <row r="92" spans="1:5" s="20" customFormat="1" ht="29.45" customHeight="1" x14ac:dyDescent="0.25">
      <c r="A92" s="31"/>
      <c r="B92" s="12"/>
      <c r="C92" s="2"/>
      <c r="D92" s="73" t="s">
        <v>247</v>
      </c>
      <c r="E92" s="2">
        <v>-67946594</v>
      </c>
    </row>
    <row r="93" spans="1:5" s="20" customFormat="1" ht="28.9" customHeight="1" x14ac:dyDescent="0.25">
      <c r="A93" s="31"/>
      <c r="B93" s="12"/>
      <c r="C93" s="2"/>
      <c r="D93" s="244" t="s">
        <v>249</v>
      </c>
      <c r="E93" s="2">
        <v>235693</v>
      </c>
    </row>
    <row r="94" spans="1:5" s="20" customFormat="1" ht="15.6" customHeight="1" x14ac:dyDescent="0.25">
      <c r="A94" s="31"/>
      <c r="B94" s="12"/>
      <c r="C94" s="2"/>
      <c r="D94" s="244" t="s">
        <v>254</v>
      </c>
      <c r="E94" s="2"/>
    </row>
    <row r="95" spans="1:5" s="20" customFormat="1" ht="13.9" customHeight="1" x14ac:dyDescent="0.25">
      <c r="A95" s="31"/>
      <c r="B95" s="12"/>
      <c r="C95" s="2"/>
      <c r="D95" s="73" t="s">
        <v>259</v>
      </c>
      <c r="E95" s="2">
        <v>1165098</v>
      </c>
    </row>
    <row r="96" spans="1:5" s="20" customFormat="1" ht="13.9" customHeight="1" x14ac:dyDescent="0.25">
      <c r="A96" s="31"/>
      <c r="B96" s="12"/>
      <c r="C96" s="2"/>
      <c r="D96" s="73" t="s">
        <v>257</v>
      </c>
      <c r="E96" s="2">
        <v>7102030</v>
      </c>
    </row>
    <row r="97" spans="1:5" s="20" customFormat="1" ht="13.9" customHeight="1" x14ac:dyDescent="0.25">
      <c r="A97" s="31"/>
      <c r="B97" s="12"/>
      <c r="C97" s="2"/>
      <c r="D97" s="232" t="s">
        <v>255</v>
      </c>
      <c r="E97" s="2"/>
    </row>
    <row r="98" spans="1:5" s="20" customFormat="1" ht="13.9" customHeight="1" x14ac:dyDescent="0.25">
      <c r="A98" s="31"/>
      <c r="B98" s="12"/>
      <c r="C98" s="2"/>
      <c r="D98" s="1" t="s">
        <v>252</v>
      </c>
      <c r="E98" s="2">
        <v>1248324</v>
      </c>
    </row>
    <row r="99" spans="1:5" s="20" customFormat="1" ht="13.9" customHeight="1" x14ac:dyDescent="0.25">
      <c r="A99" s="31"/>
      <c r="B99" s="12"/>
      <c r="C99" s="2"/>
      <c r="D99" s="1" t="s">
        <v>253</v>
      </c>
      <c r="E99" s="2">
        <v>996950</v>
      </c>
    </row>
    <row r="100" spans="1:5" s="20" customFormat="1" ht="13.9" customHeight="1" x14ac:dyDescent="0.25">
      <c r="A100" s="31"/>
      <c r="B100" s="12"/>
      <c r="C100" s="2"/>
      <c r="D100" s="232" t="s">
        <v>248</v>
      </c>
      <c r="E100" s="2">
        <v>12698499</v>
      </c>
    </row>
    <row r="101" spans="1:5" s="20" customFormat="1" ht="16.899999999999999" customHeight="1" x14ac:dyDescent="0.25">
      <c r="A101" s="31"/>
      <c r="B101" s="12"/>
      <c r="C101" s="2"/>
      <c r="D101" s="244" t="s">
        <v>256</v>
      </c>
      <c r="E101" s="2">
        <v>11000000</v>
      </c>
    </row>
    <row r="102" spans="1:5" s="20" customFormat="1" ht="13.9" customHeight="1" x14ac:dyDescent="0.25">
      <c r="A102" s="31"/>
      <c r="B102" s="12"/>
      <c r="C102" s="2"/>
      <c r="D102" s="244" t="s">
        <v>251</v>
      </c>
      <c r="E102" s="2">
        <v>2500000</v>
      </c>
    </row>
    <row r="103" spans="1:5" s="20" customFormat="1" ht="13.9" customHeight="1" x14ac:dyDescent="0.25">
      <c r="A103" s="31"/>
      <c r="B103" s="12"/>
      <c r="C103" s="2"/>
      <c r="D103" s="244" t="s">
        <v>250</v>
      </c>
      <c r="E103" s="2">
        <v>16000000</v>
      </c>
    </row>
    <row r="104" spans="1:5" s="20" customFormat="1" ht="13.9" customHeight="1" x14ac:dyDescent="0.25">
      <c r="A104" s="31"/>
      <c r="B104" s="12"/>
      <c r="C104" s="2"/>
      <c r="D104" s="244" t="s">
        <v>260</v>
      </c>
      <c r="E104" s="2">
        <v>15000000</v>
      </c>
    </row>
    <row r="105" spans="1:5" s="20" customFormat="1" ht="8.4499999999999993" customHeight="1" x14ac:dyDescent="0.25">
      <c r="A105" s="31"/>
      <c r="B105" s="12"/>
      <c r="C105" s="2"/>
      <c r="D105" s="73"/>
      <c r="E105" s="2"/>
    </row>
    <row r="106" spans="1:5" s="20" customFormat="1" ht="28.9" customHeight="1" x14ac:dyDescent="0.25">
      <c r="A106" s="31"/>
      <c r="B106" s="12"/>
      <c r="C106" s="2"/>
      <c r="D106" s="73" t="s">
        <v>149</v>
      </c>
      <c r="E106" s="2">
        <v>-248200</v>
      </c>
    </row>
    <row r="107" spans="1:5" s="97" customFormat="1" ht="16.899999999999999" customHeight="1" x14ac:dyDescent="0.25">
      <c r="A107" s="31"/>
      <c r="B107" s="12"/>
      <c r="C107" s="2"/>
      <c r="D107" s="73" t="s">
        <v>148</v>
      </c>
      <c r="E107" s="2">
        <v>118200</v>
      </c>
    </row>
    <row r="108" spans="1:5" s="97" customFormat="1" ht="16.149999999999999" customHeight="1" x14ac:dyDescent="0.25">
      <c r="A108" s="12"/>
      <c r="B108" s="12"/>
      <c r="C108" s="2"/>
      <c r="D108" s="73" t="s">
        <v>258</v>
      </c>
      <c r="E108" s="2">
        <v>130000</v>
      </c>
    </row>
    <row r="109" spans="1:5" s="97" customFormat="1" ht="6" customHeight="1" x14ac:dyDescent="0.25">
      <c r="A109" s="87"/>
      <c r="B109" s="183"/>
      <c r="C109" s="184"/>
      <c r="D109" s="245"/>
      <c r="E109" s="246"/>
    </row>
    <row r="110" spans="1:5" s="97" customFormat="1" ht="30.6" customHeight="1" x14ac:dyDescent="0.25">
      <c r="A110" s="87"/>
      <c r="B110" s="22"/>
      <c r="C110" s="21"/>
      <c r="D110" s="22" t="s">
        <v>150</v>
      </c>
      <c r="E110" s="21">
        <v>-1000000</v>
      </c>
    </row>
    <row r="111" spans="1:5" s="97" customFormat="1" ht="6" customHeight="1" x14ac:dyDescent="0.25">
      <c r="A111" s="1"/>
      <c r="B111" s="22"/>
      <c r="C111" s="2"/>
      <c r="D111" s="22"/>
      <c r="E111" s="2"/>
    </row>
    <row r="112" spans="1:5" s="97" customFormat="1" ht="31.15" customHeight="1" thickBot="1" x14ac:dyDescent="0.3">
      <c r="A112" s="1"/>
      <c r="B112" s="22"/>
      <c r="C112" s="2"/>
      <c r="D112" s="1" t="s">
        <v>262</v>
      </c>
      <c r="E112" s="2">
        <v>1000000</v>
      </c>
    </row>
    <row r="113" spans="1:5" s="207" customFormat="1" ht="19.899999999999999" customHeight="1" thickBot="1" x14ac:dyDescent="0.25">
      <c r="A113" s="204" t="s">
        <v>8</v>
      </c>
      <c r="B113" s="205"/>
      <c r="C113" s="206">
        <f>SUM(C92:C112)</f>
        <v>0</v>
      </c>
      <c r="D113" s="206" t="s">
        <v>8</v>
      </c>
      <c r="E113" s="206">
        <f>SUM(E92:E112)</f>
        <v>0</v>
      </c>
    </row>
    <row r="114" spans="1:5" s="26" customFormat="1" ht="17.45" customHeight="1" thickTop="1" thickBot="1" x14ac:dyDescent="0.25">
      <c r="A114" s="208" t="s">
        <v>12</v>
      </c>
      <c r="B114" s="102"/>
      <c r="C114" s="92">
        <f>SUM(C13+C28+C49+C58+C65+C74+C79+C89+C113)</f>
        <v>2080185</v>
      </c>
      <c r="D114" s="92" t="s">
        <v>86</v>
      </c>
      <c r="E114" s="92">
        <f>SUM(E13+E28+E49+E58+E65+E74+E79++E89+E113)</f>
        <v>2080185</v>
      </c>
    </row>
    <row r="115" spans="1:5" ht="28.9" customHeight="1" thickTop="1" x14ac:dyDescent="0.2">
      <c r="A115" s="32"/>
      <c r="B115" s="32"/>
      <c r="C115" s="33"/>
      <c r="D115" s="32"/>
      <c r="E115" s="91"/>
    </row>
    <row r="116" spans="1:5" ht="20.45" customHeight="1" x14ac:dyDescent="0.2">
      <c r="A116" s="32"/>
      <c r="B116" s="32"/>
      <c r="C116" s="33"/>
      <c r="D116" s="32"/>
      <c r="E116" s="33"/>
    </row>
    <row r="117" spans="1:5" ht="16.5" customHeight="1" x14ac:dyDescent="0.2">
      <c r="E117" s="33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Pü/13-1/2024. sz. előterjesztés 2. sz. melléklete  
A 2/2024. (II.16.) önkormányzati rendelet 8. melléklete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topLeftCell="A4" workbookViewId="0">
      <selection activeCell="C19" sqref="C19"/>
    </sheetView>
  </sheetViews>
  <sheetFormatPr defaultColWidth="9.140625" defaultRowHeight="15.75" x14ac:dyDescent="0.25"/>
  <cols>
    <col min="1" max="1" width="44.5703125" style="51" customWidth="1"/>
    <col min="2" max="2" width="18.85546875" style="51" customWidth="1"/>
    <col min="3" max="3" width="17.140625" style="51" customWidth="1"/>
    <col min="4" max="4" width="16.85546875" style="51" customWidth="1"/>
    <col min="5" max="5" width="17.140625" style="51" customWidth="1"/>
    <col min="6" max="6" width="16.28515625" style="53" customWidth="1"/>
    <col min="7" max="7" width="16.7109375" style="53" customWidth="1"/>
    <col min="8" max="8" width="17.42578125" style="53" customWidth="1"/>
    <col min="9" max="16384" width="9.140625" style="51"/>
  </cols>
  <sheetData>
    <row r="1" spans="1:8" ht="42.75" customHeight="1" x14ac:dyDescent="0.25">
      <c r="A1" s="48" t="s">
        <v>20</v>
      </c>
      <c r="B1" s="49" t="s">
        <v>158</v>
      </c>
      <c r="C1" s="49" t="s">
        <v>34</v>
      </c>
      <c r="D1" s="49" t="s">
        <v>21</v>
      </c>
      <c r="E1" s="50" t="s">
        <v>22</v>
      </c>
      <c r="F1" s="49" t="s">
        <v>23</v>
      </c>
      <c r="G1" s="49" t="s">
        <v>24</v>
      </c>
      <c r="H1" s="49" t="s">
        <v>35</v>
      </c>
    </row>
    <row r="2" spans="1:8" ht="17.25" customHeight="1" x14ac:dyDescent="0.25">
      <c r="A2" s="52" t="s">
        <v>25</v>
      </c>
      <c r="B2" s="53"/>
      <c r="C2" s="53" t="s">
        <v>26</v>
      </c>
      <c r="D2" s="53"/>
      <c r="E2" s="54"/>
    </row>
    <row r="3" spans="1:8" ht="15" customHeight="1" x14ac:dyDescent="0.25">
      <c r="A3" s="55" t="s">
        <v>27</v>
      </c>
      <c r="B3" s="56"/>
      <c r="C3" s="53"/>
      <c r="D3" s="53"/>
      <c r="E3" s="54"/>
    </row>
    <row r="4" spans="1:8" ht="13.5" customHeight="1" x14ac:dyDescent="0.25">
      <c r="A4" s="56" t="s">
        <v>39</v>
      </c>
      <c r="B4" s="57">
        <v>578652586</v>
      </c>
      <c r="C4" s="57">
        <v>578917586</v>
      </c>
      <c r="D4" s="57"/>
      <c r="E4" s="187"/>
      <c r="F4" s="58"/>
      <c r="G4" s="57"/>
      <c r="H4" s="57"/>
    </row>
    <row r="5" spans="1:8" ht="14.25" customHeight="1" x14ac:dyDescent="0.25">
      <c r="A5" s="56" t="s">
        <v>40</v>
      </c>
      <c r="B5" s="57">
        <v>211860000</v>
      </c>
      <c r="C5" s="57">
        <v>211860000</v>
      </c>
      <c r="D5" s="57"/>
      <c r="E5" s="188"/>
      <c r="F5" s="58"/>
      <c r="G5" s="57"/>
      <c r="H5" s="57"/>
    </row>
    <row r="6" spans="1:8" ht="14.25" customHeight="1" x14ac:dyDescent="0.25">
      <c r="A6" s="56" t="s">
        <v>41</v>
      </c>
      <c r="B6" s="57">
        <v>0</v>
      </c>
      <c r="C6" s="57">
        <v>0</v>
      </c>
      <c r="D6" s="57"/>
      <c r="E6" s="187"/>
      <c r="F6" s="58"/>
      <c r="G6" s="57"/>
      <c r="H6" s="57"/>
    </row>
    <row r="7" spans="1:8" ht="13.5" customHeight="1" x14ac:dyDescent="0.25">
      <c r="A7" s="56" t="s">
        <v>38</v>
      </c>
      <c r="B7" s="57">
        <v>1707000000</v>
      </c>
      <c r="C7" s="57">
        <v>1707010200</v>
      </c>
      <c r="D7" s="57"/>
      <c r="E7" s="187"/>
      <c r="F7" s="58"/>
      <c r="G7" s="57"/>
      <c r="H7" s="57"/>
    </row>
    <row r="8" spans="1:8" ht="28.9" customHeight="1" x14ac:dyDescent="0.25">
      <c r="A8" s="59" t="s">
        <v>42</v>
      </c>
      <c r="B8" s="57">
        <v>1980231816</v>
      </c>
      <c r="C8" s="57">
        <v>1996733207</v>
      </c>
      <c r="D8" s="57"/>
      <c r="E8" s="187"/>
      <c r="F8" s="58"/>
      <c r="G8" s="57"/>
      <c r="H8" s="57"/>
    </row>
    <row r="9" spans="1:8" x14ac:dyDescent="0.25">
      <c r="A9" s="56" t="s">
        <v>43</v>
      </c>
      <c r="B9" s="57">
        <v>116000000</v>
      </c>
      <c r="C9" s="57">
        <v>131000000</v>
      </c>
      <c r="D9" s="57"/>
      <c r="E9" s="188"/>
      <c r="F9" s="58"/>
      <c r="G9" s="57"/>
      <c r="H9" s="57"/>
    </row>
    <row r="10" spans="1:8" x14ac:dyDescent="0.25">
      <c r="A10" s="59" t="s">
        <v>44</v>
      </c>
      <c r="B10" s="57">
        <v>751341600</v>
      </c>
      <c r="C10" s="57">
        <v>791120044</v>
      </c>
      <c r="D10" s="57"/>
      <c r="E10" s="187"/>
      <c r="F10" s="58"/>
      <c r="G10" s="57"/>
      <c r="H10" s="57"/>
    </row>
    <row r="11" spans="1:8" ht="31.5" x14ac:dyDescent="0.25">
      <c r="A11" s="59" t="s">
        <v>45</v>
      </c>
      <c r="B11" s="57">
        <v>0</v>
      </c>
      <c r="C11" s="57">
        <v>0</v>
      </c>
      <c r="D11" s="57"/>
      <c r="E11" s="187"/>
      <c r="F11" s="58"/>
      <c r="G11" s="57"/>
      <c r="H11" s="57"/>
    </row>
    <row r="12" spans="1:8" x14ac:dyDescent="0.25">
      <c r="A12" s="56" t="s">
        <v>46</v>
      </c>
      <c r="B12" s="57">
        <v>5000000</v>
      </c>
      <c r="C12" s="57">
        <v>5000000</v>
      </c>
      <c r="D12" s="57"/>
      <c r="E12" s="187"/>
      <c r="F12" s="58"/>
      <c r="G12" s="58"/>
      <c r="H12" s="57"/>
    </row>
    <row r="13" spans="1:8" ht="15" customHeight="1" x14ac:dyDescent="0.25">
      <c r="A13" s="56" t="s">
        <v>87</v>
      </c>
      <c r="B13" s="57">
        <v>300000000</v>
      </c>
      <c r="C13" s="57">
        <v>300000000</v>
      </c>
      <c r="D13" s="57"/>
      <c r="E13" s="188"/>
      <c r="F13" s="58"/>
      <c r="G13" s="58"/>
      <c r="H13" s="57"/>
    </row>
    <row r="14" spans="1:8" ht="17.45" customHeight="1" x14ac:dyDescent="0.25">
      <c r="A14" s="74" t="s">
        <v>88</v>
      </c>
      <c r="B14" s="57">
        <v>68356669</v>
      </c>
      <c r="C14" s="57">
        <v>68356669</v>
      </c>
      <c r="D14" s="57"/>
      <c r="E14" s="188"/>
      <c r="F14" s="58"/>
      <c r="G14" s="58"/>
      <c r="H14" s="57"/>
    </row>
    <row r="15" spans="1:8" ht="30" customHeight="1" x14ac:dyDescent="0.25">
      <c r="A15" s="59" t="s">
        <v>89</v>
      </c>
      <c r="B15" s="57">
        <v>0</v>
      </c>
      <c r="C15" s="57">
        <v>345998391</v>
      </c>
      <c r="D15" s="57"/>
      <c r="E15" s="187"/>
      <c r="F15" s="58"/>
      <c r="G15" s="57"/>
      <c r="H15" s="57"/>
    </row>
    <row r="16" spans="1:8" s="63" customFormat="1" ht="16.899999999999999" customHeight="1" x14ac:dyDescent="0.25">
      <c r="A16" s="186" t="s">
        <v>90</v>
      </c>
      <c r="B16" s="61">
        <f t="shared" ref="B16:G16" si="0">SUM(B4:B15)</f>
        <v>5718442671</v>
      </c>
      <c r="C16" s="61">
        <f t="shared" si="0"/>
        <v>6135996097</v>
      </c>
      <c r="D16" s="61">
        <f t="shared" si="0"/>
        <v>0</v>
      </c>
      <c r="E16" s="61">
        <f t="shared" si="0"/>
        <v>0</v>
      </c>
      <c r="F16" s="61">
        <f t="shared" si="0"/>
        <v>0</v>
      </c>
      <c r="G16" s="61">
        <f t="shared" si="0"/>
        <v>0</v>
      </c>
      <c r="H16" s="61"/>
    </row>
    <row r="17" spans="1:8" s="63" customFormat="1" ht="14.25" customHeight="1" x14ac:dyDescent="0.25">
      <c r="A17" s="60"/>
      <c r="B17" s="61"/>
      <c r="C17" s="61"/>
      <c r="D17" s="61"/>
      <c r="E17" s="62"/>
      <c r="F17" s="58"/>
      <c r="G17" s="61"/>
      <c r="H17" s="61"/>
    </row>
    <row r="18" spans="1:8" ht="15" customHeight="1" x14ac:dyDescent="0.25">
      <c r="A18" s="55" t="s">
        <v>28</v>
      </c>
      <c r="B18" s="61">
        <v>395564000</v>
      </c>
      <c r="C18" s="61">
        <v>395564000</v>
      </c>
      <c r="D18" s="61"/>
      <c r="E18" s="61"/>
      <c r="F18" s="61"/>
      <c r="G18" s="96"/>
      <c r="H18" s="57"/>
    </row>
    <row r="19" spans="1:8" ht="20.45" customHeight="1" x14ac:dyDescent="0.25">
      <c r="A19" s="65" t="s">
        <v>29</v>
      </c>
      <c r="B19" s="67">
        <f t="shared" ref="B19:H19" si="1">SUM(B16:B18)</f>
        <v>6114006671</v>
      </c>
      <c r="C19" s="67">
        <f t="shared" si="1"/>
        <v>6531560097</v>
      </c>
      <c r="D19" s="67">
        <f t="shared" si="1"/>
        <v>0</v>
      </c>
      <c r="E19" s="66">
        <f t="shared" si="1"/>
        <v>0</v>
      </c>
      <c r="F19" s="66">
        <f t="shared" si="1"/>
        <v>0</v>
      </c>
      <c r="G19" s="67">
        <f t="shared" ref="G19" si="2">SUM(G16:G18)</f>
        <v>0</v>
      </c>
      <c r="H19" s="67">
        <f t="shared" si="1"/>
        <v>0</v>
      </c>
    </row>
    <row r="20" spans="1:8" ht="12.75" customHeight="1" x14ac:dyDescent="0.25">
      <c r="A20" s="53"/>
      <c r="B20" s="64"/>
      <c r="C20" s="64"/>
      <c r="D20" s="64"/>
      <c r="E20" s="68"/>
      <c r="F20" s="64"/>
      <c r="G20" s="64"/>
      <c r="H20" s="64"/>
    </row>
    <row r="21" spans="1:8" ht="17.45" customHeight="1" x14ac:dyDescent="0.25">
      <c r="A21" s="52" t="s">
        <v>30</v>
      </c>
      <c r="B21" s="64"/>
      <c r="C21" s="64"/>
      <c r="D21" s="64"/>
      <c r="E21" s="68"/>
      <c r="F21" s="64"/>
      <c r="G21" s="64"/>
      <c r="H21" s="64"/>
    </row>
    <row r="22" spans="1:8" ht="15" customHeight="1" x14ac:dyDescent="0.25">
      <c r="A22" s="55" t="s">
        <v>27</v>
      </c>
      <c r="B22" s="64"/>
      <c r="C22" s="64"/>
      <c r="D22" s="64"/>
      <c r="E22" s="68"/>
      <c r="F22" s="64"/>
      <c r="G22" s="64"/>
      <c r="H22" s="64"/>
    </row>
    <row r="23" spans="1:8" ht="15" customHeight="1" x14ac:dyDescent="0.25">
      <c r="A23" s="56" t="s">
        <v>47</v>
      </c>
      <c r="B23" s="57">
        <v>2630496254</v>
      </c>
      <c r="C23" s="57">
        <v>2675061628</v>
      </c>
      <c r="D23" s="57"/>
      <c r="E23" s="58"/>
      <c r="F23" s="58"/>
      <c r="G23" s="57"/>
      <c r="H23" s="57"/>
    </row>
    <row r="24" spans="1:8" x14ac:dyDescent="0.25">
      <c r="A24" s="56" t="s">
        <v>48</v>
      </c>
      <c r="B24" s="57">
        <v>321926152</v>
      </c>
      <c r="C24" s="57">
        <v>328319846</v>
      </c>
      <c r="D24" s="57"/>
      <c r="E24" s="58"/>
      <c r="F24" s="58"/>
      <c r="G24" s="57"/>
      <c r="H24" s="57"/>
    </row>
    <row r="25" spans="1:8" x14ac:dyDescent="0.25">
      <c r="A25" s="56" t="s">
        <v>49</v>
      </c>
      <c r="B25" s="57">
        <v>49900000</v>
      </c>
      <c r="C25" s="57">
        <v>49900000</v>
      </c>
      <c r="D25" s="57"/>
      <c r="E25" s="58"/>
      <c r="F25" s="58"/>
      <c r="G25" s="57"/>
      <c r="H25" s="57"/>
    </row>
    <row r="26" spans="1:8" x14ac:dyDescent="0.25">
      <c r="A26" s="56" t="s">
        <v>50</v>
      </c>
      <c r="B26" s="57">
        <v>2051858995</v>
      </c>
      <c r="C26" s="57">
        <v>2134548313</v>
      </c>
      <c r="D26" s="57"/>
      <c r="E26" s="58"/>
      <c r="F26" s="58"/>
      <c r="G26" s="57"/>
      <c r="H26" s="57"/>
    </row>
    <row r="27" spans="1:8" x14ac:dyDescent="0.25">
      <c r="A27" s="75" t="s">
        <v>51</v>
      </c>
      <c r="B27" s="57">
        <v>222831270</v>
      </c>
      <c r="C27" s="57">
        <v>268663521</v>
      </c>
      <c r="D27" s="57"/>
      <c r="E27" s="58"/>
      <c r="F27" s="58"/>
      <c r="G27" s="57"/>
      <c r="H27" s="57"/>
    </row>
    <row r="28" spans="1:8" x14ac:dyDescent="0.25">
      <c r="A28" s="75" t="s">
        <v>52</v>
      </c>
      <c r="B28" s="57">
        <v>433709997</v>
      </c>
      <c r="C28" s="57">
        <v>614732811</v>
      </c>
      <c r="D28" s="57"/>
      <c r="E28" s="58"/>
      <c r="F28" s="58"/>
      <c r="G28" s="57"/>
      <c r="H28" s="57"/>
    </row>
    <row r="29" spans="1:8" x14ac:dyDescent="0.25">
      <c r="A29" s="75" t="s">
        <v>53</v>
      </c>
      <c r="B29" s="57">
        <v>34684003</v>
      </c>
      <c r="C29" s="57">
        <v>91733978</v>
      </c>
      <c r="D29" s="57"/>
      <c r="E29" s="58"/>
      <c r="F29" s="58"/>
      <c r="G29" s="57"/>
      <c r="H29" s="57"/>
    </row>
    <row r="30" spans="1:8" x14ac:dyDescent="0.25">
      <c r="A30" s="75" t="s">
        <v>54</v>
      </c>
      <c r="B30" s="57">
        <v>5000000</v>
      </c>
      <c r="C30" s="57">
        <v>5000000</v>
      </c>
      <c r="D30" s="57"/>
      <c r="E30" s="58"/>
      <c r="F30" s="58"/>
      <c r="G30" s="58"/>
      <c r="H30" s="57"/>
    </row>
    <row r="31" spans="1:8" ht="15" customHeight="1" x14ac:dyDescent="0.25">
      <c r="A31" s="75" t="s">
        <v>55</v>
      </c>
      <c r="B31" s="57">
        <v>5000000</v>
      </c>
      <c r="C31" s="57">
        <v>5000000</v>
      </c>
      <c r="D31" s="57"/>
      <c r="E31" s="58"/>
      <c r="F31" s="58"/>
      <c r="G31" s="58"/>
      <c r="H31" s="57"/>
    </row>
    <row r="32" spans="1:8" x14ac:dyDescent="0.25">
      <c r="A32" s="80" t="s">
        <v>57</v>
      </c>
      <c r="B32" s="57">
        <v>58600000</v>
      </c>
      <c r="C32" s="57">
        <v>58600000</v>
      </c>
      <c r="D32" s="57"/>
      <c r="E32" s="57"/>
      <c r="F32" s="57"/>
      <c r="G32" s="57"/>
      <c r="H32" s="57"/>
    </row>
    <row r="33" spans="1:8" x14ac:dyDescent="0.25">
      <c r="A33" s="81" t="s">
        <v>56</v>
      </c>
      <c r="B33" s="57">
        <v>300000000</v>
      </c>
      <c r="C33" s="57">
        <v>300000000</v>
      </c>
      <c r="D33" s="57"/>
      <c r="E33" s="57"/>
      <c r="F33" s="57"/>
      <c r="G33" s="57"/>
      <c r="H33" s="57"/>
    </row>
    <row r="34" spans="1:8" ht="18.600000000000001" customHeight="1" x14ac:dyDescent="0.25">
      <c r="A34" s="65" t="s">
        <v>31</v>
      </c>
      <c r="B34" s="64">
        <f t="shared" ref="B34:H34" si="3">SUM(B23:B33)</f>
        <v>6114006671</v>
      </c>
      <c r="C34" s="64">
        <f t="shared" si="3"/>
        <v>6531560097</v>
      </c>
      <c r="D34" s="64">
        <f t="shared" si="3"/>
        <v>0</v>
      </c>
      <c r="E34" s="64">
        <f t="shared" si="3"/>
        <v>0</v>
      </c>
      <c r="F34" s="64">
        <f t="shared" si="3"/>
        <v>0</v>
      </c>
      <c r="G34" s="64">
        <f t="shared" si="3"/>
        <v>0</v>
      </c>
      <c r="H34" s="64">
        <f t="shared" si="3"/>
        <v>0</v>
      </c>
    </row>
    <row r="35" spans="1:8" x14ac:dyDescent="0.25">
      <c r="F35" s="69"/>
      <c r="G35" s="69"/>
      <c r="H35" s="69"/>
    </row>
    <row r="36" spans="1:8" x14ac:dyDescent="0.25">
      <c r="F36" s="69"/>
      <c r="G36" s="69"/>
      <c r="H36" s="69"/>
    </row>
    <row r="37" spans="1:8" x14ac:dyDescent="0.25">
      <c r="F37" s="69"/>
      <c r="G37" s="69"/>
      <c r="H37" s="69"/>
    </row>
    <row r="38" spans="1:8" x14ac:dyDescent="0.25">
      <c r="F38" s="69"/>
      <c r="G38" s="69"/>
      <c r="H38" s="69"/>
    </row>
    <row r="39" spans="1:8" x14ac:dyDescent="0.25">
      <c r="F39" s="69"/>
      <c r="G39" s="69"/>
      <c r="H39" s="69"/>
    </row>
    <row r="40" spans="1:8" x14ac:dyDescent="0.25">
      <c r="F40" s="70"/>
      <c r="G40" s="70"/>
      <c r="H40" s="70"/>
    </row>
  </sheetData>
  <pageMargins left="0.70866141732283472" right="0.70866141732283472" top="0.86614173228346458" bottom="0.48333333333333334" header="0.31496062992125984" footer="0.31496062992125984"/>
  <pageSetup paperSize="9" scale="80" orientation="landscape" r:id="rId1"/>
  <headerFooter>
    <oddHeader>&amp;C&amp;"Arial,Félkövér"
Költségvetési előirányzat módosítások (2024.)&amp;R&amp;9A Pü/13-1/2024. sz. előterjesztés 3. melléklete a 2/2024. (II.16.) önkormányzati rendelet 9. melléklete 
adatok Ft-ban</oddHeader>
    <oddFooter>&amp;C&amp;7&amp;Z&amp;F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view="pageLayout" zoomScale="82" zoomScaleSheetLayoutView="100" zoomScalePageLayoutView="82" workbookViewId="0">
      <selection activeCell="H91" sqref="H91:I91"/>
    </sheetView>
  </sheetViews>
  <sheetFormatPr defaultColWidth="9.140625" defaultRowHeight="12.75" x14ac:dyDescent="0.2"/>
  <cols>
    <col min="1" max="1" width="45.28515625" style="103" customWidth="1"/>
    <col min="2" max="2" width="13.28515625" style="103" customWidth="1"/>
    <col min="3" max="3" width="10.7109375" style="103" customWidth="1"/>
    <col min="4" max="4" width="11.7109375" style="103" customWidth="1"/>
    <col min="5" max="5" width="13.28515625" style="103" customWidth="1"/>
    <col min="6" max="6" width="12.42578125" style="103" customWidth="1"/>
    <col min="7" max="7" width="11.140625" style="103" customWidth="1"/>
    <col min="8" max="8" width="38.28515625" style="103" customWidth="1"/>
    <col min="9" max="9" width="19.7109375" style="103" customWidth="1"/>
    <col min="10" max="16384" width="9.140625" style="103"/>
  </cols>
  <sheetData>
    <row r="1" spans="1:25" ht="13.5" thickBot="1" x14ac:dyDescent="0.25"/>
    <row r="2" spans="1:25" x14ac:dyDescent="0.2">
      <c r="A2" s="104" t="s">
        <v>0</v>
      </c>
      <c r="B2" s="258" t="s">
        <v>65</v>
      </c>
      <c r="C2" s="258"/>
      <c r="D2" s="258" t="s">
        <v>66</v>
      </c>
      <c r="E2" s="258"/>
      <c r="F2" s="105" t="s">
        <v>67</v>
      </c>
      <c r="G2" s="105" t="s">
        <v>68</v>
      </c>
      <c r="H2" s="258" t="s">
        <v>69</v>
      </c>
      <c r="I2" s="259"/>
      <c r="J2" s="106"/>
      <c r="K2" s="106"/>
      <c r="L2" s="106"/>
      <c r="M2" s="106"/>
      <c r="N2" s="106"/>
      <c r="O2" s="106"/>
      <c r="P2" s="106"/>
      <c r="Q2" s="106"/>
      <c r="R2" s="107"/>
      <c r="S2" s="107"/>
      <c r="T2" s="107"/>
      <c r="U2" s="107"/>
      <c r="V2" s="107"/>
      <c r="W2" s="107"/>
      <c r="X2" s="107"/>
      <c r="Y2" s="107"/>
    </row>
    <row r="3" spans="1:25" x14ac:dyDescent="0.2">
      <c r="A3" s="108" t="s">
        <v>70</v>
      </c>
      <c r="B3" s="109" t="s">
        <v>71</v>
      </c>
      <c r="C3" s="109" t="s">
        <v>72</v>
      </c>
      <c r="D3" s="109" t="s">
        <v>73</v>
      </c>
      <c r="E3" s="109" t="s">
        <v>74</v>
      </c>
      <c r="F3" s="109"/>
      <c r="G3" s="109"/>
      <c r="H3" s="109" t="s">
        <v>0</v>
      </c>
      <c r="I3" s="110" t="s">
        <v>3</v>
      </c>
      <c r="J3" s="106"/>
      <c r="K3" s="106"/>
      <c r="L3" s="106"/>
      <c r="M3" s="106"/>
      <c r="N3" s="106"/>
      <c r="O3" s="106"/>
      <c r="P3" s="106"/>
      <c r="Q3" s="106"/>
      <c r="R3" s="107"/>
      <c r="S3" s="107"/>
      <c r="T3" s="107"/>
      <c r="U3" s="107"/>
      <c r="V3" s="107"/>
      <c r="W3" s="107"/>
      <c r="X3" s="107"/>
      <c r="Y3" s="107"/>
    </row>
    <row r="4" spans="1:25" ht="27.6" customHeight="1" x14ac:dyDescent="0.2">
      <c r="A4" s="111" t="s">
        <v>75</v>
      </c>
      <c r="B4" s="112"/>
      <c r="C4" s="113"/>
      <c r="D4" s="113"/>
      <c r="E4" s="113"/>
      <c r="F4" s="113"/>
      <c r="G4" s="113"/>
      <c r="H4" s="112"/>
      <c r="I4" s="114"/>
    </row>
    <row r="5" spans="1:25" ht="13.15" customHeight="1" x14ac:dyDescent="0.2">
      <c r="A5" s="111"/>
      <c r="B5" s="112"/>
      <c r="C5" s="113">
        <v>25147556</v>
      </c>
      <c r="D5" s="113">
        <v>49058730</v>
      </c>
      <c r="E5" s="113"/>
      <c r="F5" s="113">
        <v>23911174</v>
      </c>
      <c r="G5" s="113">
        <v>4390368</v>
      </c>
      <c r="H5" s="112" t="s">
        <v>185</v>
      </c>
      <c r="I5" s="114">
        <v>326761</v>
      </c>
    </row>
    <row r="6" spans="1:25" ht="13.15" customHeight="1" x14ac:dyDescent="0.2">
      <c r="A6" s="111"/>
      <c r="B6" s="112"/>
      <c r="C6" s="113"/>
      <c r="D6" s="113"/>
      <c r="E6" s="113"/>
      <c r="F6" s="113"/>
      <c r="G6" s="113"/>
      <c r="H6" s="112" t="s">
        <v>184</v>
      </c>
      <c r="I6" s="114">
        <v>21239</v>
      </c>
    </row>
    <row r="7" spans="1:25" x14ac:dyDescent="0.2">
      <c r="A7" s="115"/>
      <c r="B7" s="112"/>
      <c r="C7" s="113"/>
      <c r="D7" s="113"/>
      <c r="E7" s="113"/>
      <c r="F7" s="113"/>
      <c r="G7" s="113"/>
      <c r="H7" s="112" t="s">
        <v>186</v>
      </c>
      <c r="I7" s="114">
        <v>3158100</v>
      </c>
    </row>
    <row r="8" spans="1:25" x14ac:dyDescent="0.2">
      <c r="A8" s="115"/>
      <c r="B8" s="112"/>
      <c r="C8" s="113"/>
      <c r="D8" s="113"/>
      <c r="E8" s="113"/>
      <c r="F8" s="113"/>
      <c r="G8" s="113"/>
      <c r="H8" s="112" t="s">
        <v>187</v>
      </c>
      <c r="I8" s="114">
        <v>884268</v>
      </c>
    </row>
    <row r="9" spans="1:25" ht="13.5" thickBot="1" x14ac:dyDescent="0.25">
      <c r="A9" s="115"/>
      <c r="B9" s="112"/>
      <c r="C9" s="113"/>
      <c r="D9" s="113"/>
      <c r="E9" s="113"/>
      <c r="F9" s="113"/>
      <c r="G9" s="113"/>
      <c r="H9" s="112" t="s">
        <v>188</v>
      </c>
      <c r="I9" s="114">
        <v>19520806</v>
      </c>
    </row>
    <row r="10" spans="1:25" ht="13.5" customHeight="1" x14ac:dyDescent="0.25">
      <c r="A10" s="116" t="s">
        <v>8</v>
      </c>
      <c r="B10" s="117"/>
      <c r="C10" s="118">
        <f>SUM(C5:C9)</f>
        <v>25147556</v>
      </c>
      <c r="D10" s="118">
        <f>SUM(D5:D9)</f>
        <v>49058730</v>
      </c>
      <c r="E10" s="118"/>
      <c r="F10" s="118">
        <f>SUM(F4:F9)</f>
        <v>23911174</v>
      </c>
      <c r="G10" s="118">
        <f>SUM(G5:G9)</f>
        <v>4390368</v>
      </c>
      <c r="H10" s="119" t="s">
        <v>8</v>
      </c>
      <c r="I10" s="120">
        <f>SUM(I4:I9)</f>
        <v>23911174</v>
      </c>
    </row>
    <row r="11" spans="1:25" ht="18.600000000000001" customHeight="1" x14ac:dyDescent="0.25">
      <c r="A11" s="121"/>
      <c r="B11" s="122"/>
      <c r="C11" s="123"/>
      <c r="D11" s="123"/>
      <c r="E11" s="123"/>
      <c r="F11" s="124"/>
      <c r="G11" s="122"/>
      <c r="H11" s="122"/>
      <c r="I11" s="125"/>
    </row>
    <row r="12" spans="1:25" ht="16.149999999999999" customHeight="1" x14ac:dyDescent="0.2">
      <c r="A12" s="126" t="s">
        <v>76</v>
      </c>
      <c r="B12" s="127"/>
      <c r="C12" s="128"/>
      <c r="D12" s="128"/>
      <c r="E12" s="128"/>
      <c r="F12" s="128"/>
      <c r="G12" s="128"/>
      <c r="H12" s="127"/>
      <c r="I12" s="129"/>
    </row>
    <row r="13" spans="1:25" ht="13.5" customHeight="1" x14ac:dyDescent="0.2">
      <c r="A13" s="130" t="s">
        <v>244</v>
      </c>
      <c r="B13" s="127"/>
      <c r="C13" s="128"/>
      <c r="D13" s="128">
        <v>9990000</v>
      </c>
      <c r="E13" s="128"/>
      <c r="F13" s="128">
        <v>9990000</v>
      </c>
      <c r="G13" s="128"/>
      <c r="H13" s="127" t="s">
        <v>246</v>
      </c>
      <c r="I13" s="129">
        <v>9990000</v>
      </c>
    </row>
    <row r="14" spans="1:25" ht="13.5" customHeight="1" x14ac:dyDescent="0.2">
      <c r="A14" s="130" t="s">
        <v>245</v>
      </c>
      <c r="B14" s="127">
        <v>1202459</v>
      </c>
      <c r="C14" s="128"/>
      <c r="D14" s="128"/>
      <c r="E14" s="128"/>
      <c r="F14" s="128">
        <v>1202459</v>
      </c>
      <c r="G14" s="128"/>
      <c r="H14" s="127" t="s">
        <v>186</v>
      </c>
      <c r="I14" s="129">
        <v>1064123</v>
      </c>
    </row>
    <row r="15" spans="1:25" ht="13.5" customHeight="1" thickBot="1" x14ac:dyDescent="0.25">
      <c r="A15" s="130"/>
      <c r="B15" s="127"/>
      <c r="C15" s="128"/>
      <c r="D15" s="128"/>
      <c r="E15" s="128"/>
      <c r="F15" s="128"/>
      <c r="G15" s="128"/>
      <c r="H15" s="127" t="s">
        <v>187</v>
      </c>
      <c r="I15" s="129">
        <v>138336</v>
      </c>
    </row>
    <row r="16" spans="1:25" ht="13.5" customHeight="1" x14ac:dyDescent="0.25">
      <c r="A16" s="116" t="s">
        <v>8</v>
      </c>
      <c r="B16" s="117">
        <f>SUM(B14:B15)</f>
        <v>1202459</v>
      </c>
      <c r="C16" s="118">
        <f>SUM(C14:C15)</f>
        <v>0</v>
      </c>
      <c r="D16" s="118">
        <f>SUM(D13:D15)</f>
        <v>9990000</v>
      </c>
      <c r="E16" s="118">
        <f>SUM(E14:E15)</f>
        <v>0</v>
      </c>
      <c r="F16" s="118">
        <f>SUM(F13:F15)</f>
        <v>11192459</v>
      </c>
      <c r="G16" s="118">
        <f>SUM(G14:G15)</f>
        <v>0</v>
      </c>
      <c r="H16" s="151" t="s">
        <v>8</v>
      </c>
      <c r="I16" s="120">
        <f>SUM(I13:I15)</f>
        <v>11192459</v>
      </c>
    </row>
    <row r="17" spans="1:9" ht="22.15" customHeight="1" x14ac:dyDescent="0.2">
      <c r="A17" s="132"/>
      <c r="B17" s="112"/>
      <c r="C17" s="113"/>
      <c r="D17" s="113"/>
      <c r="E17" s="113"/>
      <c r="F17" s="113"/>
      <c r="G17" s="112"/>
      <c r="H17" s="112"/>
      <c r="I17" s="114"/>
    </row>
    <row r="18" spans="1:9" ht="14.45" customHeight="1" x14ac:dyDescent="0.2">
      <c r="A18" s="115" t="s">
        <v>77</v>
      </c>
      <c r="B18" s="112"/>
      <c r="C18" s="113"/>
      <c r="D18" s="113"/>
      <c r="E18" s="113"/>
      <c r="F18" s="113"/>
      <c r="G18" s="113"/>
      <c r="H18" s="112"/>
      <c r="I18" s="114"/>
    </row>
    <row r="19" spans="1:9" x14ac:dyDescent="0.2">
      <c r="A19" s="115"/>
      <c r="B19" s="112"/>
      <c r="C19" s="113">
        <v>9904266</v>
      </c>
      <c r="D19" s="113">
        <v>18712158</v>
      </c>
      <c r="E19" s="113"/>
      <c r="F19" s="113">
        <v>8807892</v>
      </c>
      <c r="G19" s="113">
        <v>3308418</v>
      </c>
      <c r="H19" s="112" t="s">
        <v>185</v>
      </c>
      <c r="I19" s="114">
        <v>232000</v>
      </c>
    </row>
    <row r="20" spans="1:9" x14ac:dyDescent="0.2">
      <c r="A20" s="115"/>
      <c r="B20" s="112"/>
      <c r="C20" s="113"/>
      <c r="D20" s="113"/>
      <c r="E20" s="113"/>
      <c r="F20" s="113"/>
      <c r="G20" s="113"/>
      <c r="H20" s="112" t="s">
        <v>184</v>
      </c>
      <c r="I20" s="114">
        <v>15080</v>
      </c>
    </row>
    <row r="21" spans="1:9" x14ac:dyDescent="0.2">
      <c r="A21" s="115"/>
      <c r="B21" s="112"/>
      <c r="C21" s="113"/>
      <c r="D21" s="113"/>
      <c r="E21" s="113"/>
      <c r="F21" s="113"/>
      <c r="G21" s="113"/>
      <c r="H21" s="112" t="s">
        <v>186</v>
      </c>
      <c r="I21" s="114">
        <v>2391670</v>
      </c>
    </row>
    <row r="22" spans="1:9" x14ac:dyDescent="0.2">
      <c r="A22" s="132"/>
      <c r="B22" s="112"/>
      <c r="C22" s="113"/>
      <c r="D22" s="113"/>
      <c r="E22" s="113"/>
      <c r="F22" s="113"/>
      <c r="G22" s="112"/>
      <c r="H22" s="112" t="s">
        <v>187</v>
      </c>
      <c r="I22" s="114">
        <v>669668</v>
      </c>
    </row>
    <row r="23" spans="1:9" x14ac:dyDescent="0.2">
      <c r="A23" s="132"/>
      <c r="B23" s="112"/>
      <c r="C23" s="113"/>
      <c r="D23" s="113"/>
      <c r="E23" s="113"/>
      <c r="F23" s="113"/>
      <c r="G23" s="112"/>
      <c r="H23" s="112" t="s">
        <v>188</v>
      </c>
      <c r="I23" s="114">
        <v>5382145</v>
      </c>
    </row>
    <row r="24" spans="1:9" ht="13.5" thickBot="1" x14ac:dyDescent="0.25">
      <c r="A24" s="130"/>
      <c r="B24" s="127"/>
      <c r="C24" s="128"/>
      <c r="D24" s="128"/>
      <c r="E24" s="128"/>
      <c r="F24" s="128"/>
      <c r="G24" s="127"/>
      <c r="H24" s="127" t="s">
        <v>189</v>
      </c>
      <c r="I24" s="129">
        <v>117329</v>
      </c>
    </row>
    <row r="25" spans="1:9" ht="13.5" x14ac:dyDescent="0.25">
      <c r="A25" s="116" t="s">
        <v>8</v>
      </c>
      <c r="B25" s="133"/>
      <c r="C25" s="118">
        <f>SUM(C19:C24)</f>
        <v>9904266</v>
      </c>
      <c r="D25" s="134">
        <f>SUM(D19:D24)</f>
        <v>18712158</v>
      </c>
      <c r="E25" s="118"/>
      <c r="F25" s="120">
        <f>SUM(F19:F24)</f>
        <v>8807892</v>
      </c>
      <c r="G25" s="118">
        <f>SUM(G19:G24)</f>
        <v>3308418</v>
      </c>
      <c r="H25" s="119" t="s">
        <v>8</v>
      </c>
      <c r="I25" s="120">
        <f>SUM(I18:I24)</f>
        <v>8807892</v>
      </c>
    </row>
    <row r="26" spans="1:9" ht="16.149999999999999" customHeight="1" x14ac:dyDescent="0.2">
      <c r="A26" s="135"/>
      <c r="B26" s="112"/>
      <c r="C26" s="113"/>
      <c r="D26" s="113"/>
      <c r="E26" s="113"/>
      <c r="F26" s="113"/>
      <c r="G26" s="112"/>
      <c r="H26" s="112"/>
      <c r="I26" s="114"/>
    </row>
    <row r="27" spans="1:9" ht="16.149999999999999" customHeight="1" x14ac:dyDescent="0.2">
      <c r="A27" s="115" t="s">
        <v>78</v>
      </c>
      <c r="B27" s="113"/>
      <c r="C27" s="113"/>
      <c r="D27" s="113"/>
      <c r="E27" s="113"/>
      <c r="F27" s="113"/>
      <c r="G27" s="113"/>
      <c r="H27" s="112"/>
      <c r="I27" s="114"/>
    </row>
    <row r="28" spans="1:9" x14ac:dyDescent="0.2">
      <c r="A28" s="115"/>
      <c r="B28" s="113"/>
      <c r="C28" s="113">
        <v>653920</v>
      </c>
      <c r="D28" s="113">
        <v>99205570</v>
      </c>
      <c r="E28" s="113"/>
      <c r="F28" s="113">
        <v>98551650</v>
      </c>
      <c r="G28" s="113">
        <v>1363006</v>
      </c>
      <c r="H28" s="112" t="s">
        <v>185</v>
      </c>
      <c r="I28" s="114">
        <v>116000</v>
      </c>
    </row>
    <row r="29" spans="1:9" x14ac:dyDescent="0.2">
      <c r="A29" s="115"/>
      <c r="B29" s="113"/>
      <c r="C29" s="113"/>
      <c r="D29" s="113"/>
      <c r="E29" s="113"/>
      <c r="F29" s="113"/>
      <c r="G29" s="113"/>
      <c r="H29" s="112" t="s">
        <v>184</v>
      </c>
      <c r="I29" s="114">
        <v>7540</v>
      </c>
    </row>
    <row r="30" spans="1:9" x14ac:dyDescent="0.2">
      <c r="A30" s="115"/>
      <c r="B30" s="113"/>
      <c r="C30" s="113"/>
      <c r="D30" s="113"/>
      <c r="E30" s="113"/>
      <c r="F30" s="113"/>
      <c r="G30" s="113"/>
      <c r="H30" s="112" t="s">
        <v>227</v>
      </c>
      <c r="I30" s="114">
        <v>630000</v>
      </c>
    </row>
    <row r="31" spans="1:9" x14ac:dyDescent="0.2">
      <c r="A31" s="132"/>
      <c r="B31" s="112"/>
      <c r="C31" s="113"/>
      <c r="D31" s="113"/>
      <c r="E31" s="113"/>
      <c r="F31" s="113"/>
      <c r="G31" s="113"/>
      <c r="H31" s="112" t="s">
        <v>228</v>
      </c>
      <c r="I31" s="114">
        <v>176400</v>
      </c>
    </row>
    <row r="32" spans="1:9" x14ac:dyDescent="0.2">
      <c r="A32" s="132"/>
      <c r="B32" s="112"/>
      <c r="C32" s="113"/>
      <c r="D32" s="113"/>
      <c r="E32" s="113"/>
      <c r="F32" s="113"/>
      <c r="G32" s="113"/>
      <c r="H32" s="112" t="s">
        <v>229</v>
      </c>
      <c r="I32" s="114">
        <v>303333</v>
      </c>
    </row>
    <row r="33" spans="1:9" x14ac:dyDescent="0.2">
      <c r="A33" s="132"/>
      <c r="B33" s="112"/>
      <c r="C33" s="113"/>
      <c r="D33" s="113"/>
      <c r="E33" s="113"/>
      <c r="F33" s="113"/>
      <c r="G33" s="113"/>
      <c r="H33" s="112" t="s">
        <v>230</v>
      </c>
      <c r="I33" s="114">
        <v>84933</v>
      </c>
    </row>
    <row r="34" spans="1:9" x14ac:dyDescent="0.2">
      <c r="A34" s="130"/>
      <c r="B34" s="127"/>
      <c r="C34" s="128"/>
      <c r="D34" s="128"/>
      <c r="E34" s="128"/>
      <c r="F34" s="128"/>
      <c r="G34" s="128"/>
      <c r="H34" s="112" t="s">
        <v>231</v>
      </c>
      <c r="I34" s="114">
        <v>90697324</v>
      </c>
    </row>
    <row r="35" spans="1:9" x14ac:dyDescent="0.2">
      <c r="A35" s="130"/>
      <c r="B35" s="127"/>
      <c r="C35" s="128"/>
      <c r="D35" s="128"/>
      <c r="E35" s="128"/>
      <c r="F35" s="128"/>
      <c r="G35" s="128"/>
      <c r="H35" s="127" t="s">
        <v>190</v>
      </c>
      <c r="I35" s="114">
        <v>4172000</v>
      </c>
    </row>
    <row r="36" spans="1:9" ht="13.5" thickBot="1" x14ac:dyDescent="0.25">
      <c r="A36" s="130"/>
      <c r="B36" s="127"/>
      <c r="C36" s="128"/>
      <c r="D36" s="128"/>
      <c r="E36" s="128"/>
      <c r="F36" s="128"/>
      <c r="G36" s="127"/>
      <c r="H36" s="127" t="s">
        <v>188</v>
      </c>
      <c r="I36" s="129">
        <v>2364120</v>
      </c>
    </row>
    <row r="37" spans="1:9" ht="13.5" x14ac:dyDescent="0.25">
      <c r="A37" s="116" t="s">
        <v>8</v>
      </c>
      <c r="B37" s="137"/>
      <c r="C37" s="133">
        <f>SUM(C28:C36)</f>
        <v>653920</v>
      </c>
      <c r="D37" s="133">
        <f>SUM(D28:D36)</f>
        <v>99205570</v>
      </c>
      <c r="E37" s="133"/>
      <c r="F37" s="138">
        <f>SUM(F27:F36)</f>
        <v>98551650</v>
      </c>
      <c r="G37" s="133">
        <f>SUM(G28:G36)</f>
        <v>1363006</v>
      </c>
      <c r="H37" s="119" t="s">
        <v>8</v>
      </c>
      <c r="I37" s="120">
        <f>SUM(I27:I36)</f>
        <v>98551650</v>
      </c>
    </row>
    <row r="38" spans="1:9" ht="15" customHeight="1" x14ac:dyDescent="0.2">
      <c r="A38" s="132"/>
      <c r="B38" s="112"/>
      <c r="C38" s="113"/>
      <c r="D38" s="113"/>
      <c r="E38" s="113"/>
      <c r="F38" s="113"/>
      <c r="G38" s="112"/>
      <c r="H38" s="112"/>
      <c r="I38" s="114"/>
    </row>
    <row r="39" spans="1:9" ht="16.899999999999999" customHeight="1" x14ac:dyDescent="0.2">
      <c r="A39" s="115" t="s">
        <v>10</v>
      </c>
      <c r="B39" s="112"/>
      <c r="C39" s="113"/>
      <c r="D39" s="113"/>
      <c r="E39" s="113"/>
      <c r="F39" s="113"/>
      <c r="G39" s="113"/>
      <c r="H39" s="112"/>
      <c r="I39" s="114"/>
    </row>
    <row r="40" spans="1:9" x14ac:dyDescent="0.2">
      <c r="A40" s="115"/>
      <c r="B40" s="112"/>
      <c r="C40" s="113">
        <v>3567458</v>
      </c>
      <c r="D40" s="113">
        <v>14881860</v>
      </c>
      <c r="E40" s="113"/>
      <c r="F40" s="113">
        <v>11314402</v>
      </c>
      <c r="G40" s="113">
        <v>914586</v>
      </c>
      <c r="H40" s="112" t="s">
        <v>191</v>
      </c>
      <c r="I40" s="114">
        <v>3860000</v>
      </c>
    </row>
    <row r="41" spans="1:9" x14ac:dyDescent="0.2">
      <c r="A41" s="115"/>
      <c r="B41" s="112"/>
      <c r="C41" s="113"/>
      <c r="D41" s="113"/>
      <c r="E41" s="113"/>
      <c r="F41" s="113"/>
      <c r="G41" s="113"/>
      <c r="H41" s="112" t="s">
        <v>192</v>
      </c>
      <c r="I41" s="114">
        <v>500000</v>
      </c>
    </row>
    <row r="42" spans="1:9" x14ac:dyDescent="0.2">
      <c r="A42" s="115"/>
      <c r="B42" s="112"/>
      <c r="C42" s="113"/>
      <c r="D42" s="113"/>
      <c r="E42" s="113"/>
      <c r="F42" s="113"/>
      <c r="G42" s="113"/>
      <c r="H42" s="112" t="s">
        <v>193</v>
      </c>
      <c r="I42" s="114">
        <v>1271588</v>
      </c>
    </row>
    <row r="43" spans="1:9" x14ac:dyDescent="0.2">
      <c r="A43" s="115"/>
      <c r="B43" s="112"/>
      <c r="C43" s="113"/>
      <c r="D43" s="113"/>
      <c r="E43" s="113"/>
      <c r="F43" s="113"/>
      <c r="G43" s="113"/>
      <c r="H43" s="112" t="s">
        <v>186</v>
      </c>
      <c r="I43" s="114">
        <v>714520</v>
      </c>
    </row>
    <row r="44" spans="1:9" x14ac:dyDescent="0.2">
      <c r="A44" s="115"/>
      <c r="B44" s="112"/>
      <c r="C44" s="113"/>
      <c r="D44" s="113"/>
      <c r="E44" s="113"/>
      <c r="F44" s="113"/>
      <c r="G44" s="113"/>
      <c r="H44" s="112" t="s">
        <v>187</v>
      </c>
      <c r="I44" s="114">
        <v>200066</v>
      </c>
    </row>
    <row r="45" spans="1:9" ht="13.5" thickBot="1" x14ac:dyDescent="0.25">
      <c r="A45" s="126"/>
      <c r="B45" s="127"/>
      <c r="C45" s="128"/>
      <c r="D45" s="128"/>
      <c r="E45" s="128"/>
      <c r="F45" s="128"/>
      <c r="G45" s="128"/>
      <c r="H45" s="112" t="s">
        <v>188</v>
      </c>
      <c r="I45" s="129">
        <v>4768228</v>
      </c>
    </row>
    <row r="46" spans="1:9" ht="13.5" x14ac:dyDescent="0.25">
      <c r="A46" s="116" t="s">
        <v>8</v>
      </c>
      <c r="B46" s="137"/>
      <c r="C46" s="118">
        <f>SUM(C40:C45)</f>
        <v>3567458</v>
      </c>
      <c r="D46" s="118">
        <f>SUM(D40:D45)</f>
        <v>14881860</v>
      </c>
      <c r="E46" s="118"/>
      <c r="F46" s="118">
        <f>SUM(F39:F45)</f>
        <v>11314402</v>
      </c>
      <c r="G46" s="118">
        <f>SUM(G40:G45)</f>
        <v>914586</v>
      </c>
      <c r="H46" s="119" t="s">
        <v>8</v>
      </c>
      <c r="I46" s="120">
        <f>SUM(I39:I45)</f>
        <v>11314402</v>
      </c>
    </row>
    <row r="47" spans="1:9" ht="14.25" customHeight="1" x14ac:dyDescent="0.25">
      <c r="A47" s="139"/>
      <c r="B47" s="140"/>
      <c r="C47" s="141"/>
      <c r="D47" s="141"/>
      <c r="E47" s="141"/>
      <c r="F47" s="141"/>
      <c r="G47" s="140"/>
      <c r="H47" s="140"/>
      <c r="I47" s="142"/>
    </row>
    <row r="48" spans="1:9" ht="16.899999999999999" customHeight="1" x14ac:dyDescent="0.25">
      <c r="A48" s="143" t="s">
        <v>79</v>
      </c>
      <c r="B48" s="144"/>
      <c r="C48" s="145"/>
      <c r="D48" s="131"/>
      <c r="E48" s="131"/>
      <c r="F48" s="131"/>
      <c r="G48" s="131"/>
      <c r="H48" s="144"/>
      <c r="I48" s="146"/>
    </row>
    <row r="49" spans="1:9" ht="14.25" customHeight="1" x14ac:dyDescent="0.25">
      <c r="A49" s="143"/>
      <c r="B49" s="144"/>
      <c r="C49" s="145">
        <v>916432</v>
      </c>
      <c r="D49" s="131">
        <v>9464513</v>
      </c>
      <c r="E49" s="131"/>
      <c r="F49" s="131">
        <v>8548081</v>
      </c>
      <c r="G49" s="131"/>
      <c r="H49" s="144" t="s">
        <v>176</v>
      </c>
      <c r="I49" s="147">
        <v>210000</v>
      </c>
    </row>
    <row r="50" spans="1:9" ht="14.25" customHeight="1" x14ac:dyDescent="0.25">
      <c r="A50" s="143"/>
      <c r="B50" s="144"/>
      <c r="C50" s="145"/>
      <c r="D50" s="131"/>
      <c r="E50" s="131"/>
      <c r="F50" s="131"/>
      <c r="G50" s="131"/>
      <c r="H50" s="144" t="s">
        <v>173</v>
      </c>
      <c r="I50" s="147">
        <v>60000</v>
      </c>
    </row>
    <row r="51" spans="1:9" ht="14.25" customHeight="1" x14ac:dyDescent="0.2">
      <c r="A51" s="148"/>
      <c r="B51" s="113"/>
      <c r="C51" s="113"/>
      <c r="D51" s="113"/>
      <c r="E51" s="113"/>
      <c r="F51" s="113"/>
      <c r="G51" s="112"/>
      <c r="H51" s="112" t="s">
        <v>174</v>
      </c>
      <c r="I51" s="114">
        <v>3378215</v>
      </c>
    </row>
    <row r="52" spans="1:9" ht="14.25" customHeight="1" thickBot="1" x14ac:dyDescent="0.25">
      <c r="A52" s="149"/>
      <c r="B52" s="113"/>
      <c r="D52" s="113"/>
      <c r="E52" s="113"/>
      <c r="F52" s="113"/>
      <c r="G52" s="112"/>
      <c r="H52" s="150" t="s">
        <v>175</v>
      </c>
      <c r="I52" s="114">
        <v>4899866</v>
      </c>
    </row>
    <row r="53" spans="1:9" ht="16.5" customHeight="1" x14ac:dyDescent="0.25">
      <c r="A53" s="116" t="s">
        <v>8</v>
      </c>
      <c r="B53" s="137"/>
      <c r="C53" s="118">
        <f>SUM(C49:C52)</f>
        <v>916432</v>
      </c>
      <c r="D53" s="118">
        <f t="shared" ref="D53:I53" si="0">SUM(D49:D52)</f>
        <v>9464513</v>
      </c>
      <c r="E53" s="118"/>
      <c r="F53" s="118">
        <f t="shared" si="0"/>
        <v>8548081</v>
      </c>
      <c r="G53" s="118">
        <f t="shared" si="0"/>
        <v>0</v>
      </c>
      <c r="H53" s="151" t="s">
        <v>8</v>
      </c>
      <c r="I53" s="120">
        <f t="shared" si="0"/>
        <v>8548081</v>
      </c>
    </row>
    <row r="54" spans="1:9" ht="13.9" customHeight="1" x14ac:dyDescent="0.25">
      <c r="A54" s="152"/>
      <c r="B54" s="144"/>
      <c r="C54" s="145"/>
      <c r="D54" s="145"/>
      <c r="E54" s="145"/>
      <c r="F54" s="131"/>
      <c r="G54" s="144"/>
      <c r="H54" s="144"/>
      <c r="I54" s="141"/>
    </row>
    <row r="55" spans="1:9" s="156" customFormat="1" ht="18.600000000000001" customHeight="1" x14ac:dyDescent="0.2">
      <c r="A55" s="148" t="s">
        <v>80</v>
      </c>
      <c r="B55" s="153"/>
      <c r="C55" s="154"/>
      <c r="D55" s="154"/>
      <c r="E55" s="154"/>
      <c r="F55" s="154"/>
      <c r="G55" s="153"/>
      <c r="H55" s="153"/>
      <c r="I55" s="155"/>
    </row>
    <row r="56" spans="1:9" x14ac:dyDescent="0.2">
      <c r="A56" s="115"/>
      <c r="B56" s="112"/>
      <c r="C56" s="113">
        <v>11590054</v>
      </c>
      <c r="D56" s="113">
        <v>18646743</v>
      </c>
      <c r="E56" s="113"/>
      <c r="F56" s="113">
        <v>7056689</v>
      </c>
      <c r="G56" s="113">
        <v>3812029</v>
      </c>
      <c r="H56" s="112" t="s">
        <v>177</v>
      </c>
      <c r="I56" s="114">
        <v>3812029</v>
      </c>
    </row>
    <row r="57" spans="1:9" x14ac:dyDescent="0.2">
      <c r="A57" s="115"/>
      <c r="B57" s="150"/>
      <c r="C57" s="113"/>
      <c r="D57" s="113"/>
      <c r="E57" s="113"/>
      <c r="F57" s="113"/>
      <c r="G57" s="113"/>
      <c r="H57" s="112" t="s">
        <v>169</v>
      </c>
      <c r="I57" s="114">
        <v>495564</v>
      </c>
    </row>
    <row r="58" spans="1:9" x14ac:dyDescent="0.2">
      <c r="A58" s="115"/>
      <c r="B58" s="150"/>
      <c r="C58" s="113"/>
      <c r="D58" s="113"/>
      <c r="E58" s="113"/>
      <c r="F58" s="113"/>
      <c r="G58" s="112"/>
      <c r="H58" s="112" t="s">
        <v>175</v>
      </c>
      <c r="I58" s="114">
        <v>2749096</v>
      </c>
    </row>
    <row r="59" spans="1:9" ht="13.5" thickBot="1" x14ac:dyDescent="0.25">
      <c r="A59" s="126"/>
      <c r="B59" s="157"/>
      <c r="C59" s="128"/>
      <c r="D59" s="128"/>
      <c r="E59" s="128"/>
      <c r="F59" s="128"/>
      <c r="G59" s="127"/>
      <c r="H59" s="127"/>
      <c r="I59" s="129"/>
    </row>
    <row r="60" spans="1:9" ht="15" customHeight="1" x14ac:dyDescent="0.25">
      <c r="A60" s="116" t="s">
        <v>8</v>
      </c>
      <c r="B60" s="133"/>
      <c r="C60" s="133">
        <f>SUM(C56:C59)</f>
        <v>11590054</v>
      </c>
      <c r="D60" s="133">
        <f>SUM(D56:D59)</f>
        <v>18646743</v>
      </c>
      <c r="E60" s="133"/>
      <c r="F60" s="133">
        <f>SUM(F56:F59)</f>
        <v>7056689</v>
      </c>
      <c r="G60" s="158">
        <f>SUM(G56:G59)</f>
        <v>3812029</v>
      </c>
      <c r="H60" s="119" t="s">
        <v>8</v>
      </c>
      <c r="I60" s="120">
        <f>SUM(I56:I59)</f>
        <v>7056689</v>
      </c>
    </row>
    <row r="61" spans="1:9" ht="13.5" customHeight="1" x14ac:dyDescent="0.25">
      <c r="A61" s="159"/>
      <c r="B61" s="145"/>
      <c r="C61" s="145"/>
      <c r="D61" s="145"/>
      <c r="E61" s="145"/>
      <c r="F61" s="141"/>
      <c r="G61" s="160"/>
      <c r="H61" s="144"/>
      <c r="I61" s="146"/>
    </row>
    <row r="62" spans="1:9" ht="15" customHeight="1" x14ac:dyDescent="0.25">
      <c r="A62" s="115" t="s">
        <v>81</v>
      </c>
      <c r="B62" s="112"/>
      <c r="C62" s="112"/>
      <c r="D62" s="113"/>
      <c r="E62" s="113"/>
      <c r="F62" s="113"/>
      <c r="G62" s="161"/>
      <c r="H62" s="112"/>
      <c r="I62" s="146"/>
    </row>
    <row r="63" spans="1:9" x14ac:dyDescent="0.2">
      <c r="A63" s="132"/>
      <c r="B63" s="112">
        <v>1836963</v>
      </c>
      <c r="C63" s="113"/>
      <c r="D63" s="113">
        <v>6765419</v>
      </c>
      <c r="E63" s="112"/>
      <c r="F63" s="113">
        <v>8602382</v>
      </c>
      <c r="G63" s="162"/>
      <c r="H63" s="112"/>
      <c r="I63" s="114"/>
    </row>
    <row r="64" spans="1:9" x14ac:dyDescent="0.2">
      <c r="A64" s="115"/>
      <c r="B64" s="112"/>
      <c r="C64" s="113"/>
      <c r="D64" s="113"/>
      <c r="E64" s="113"/>
      <c r="F64" s="113"/>
      <c r="G64" s="161">
        <v>2581350</v>
      </c>
      <c r="H64" s="112" t="s">
        <v>168</v>
      </c>
      <c r="I64" s="114">
        <v>2581350</v>
      </c>
    </row>
    <row r="65" spans="1:9" x14ac:dyDescent="0.2">
      <c r="A65" s="115"/>
      <c r="B65" s="112"/>
      <c r="C65" s="113"/>
      <c r="D65" s="113"/>
      <c r="E65" s="113"/>
      <c r="F65" s="113"/>
      <c r="G65" s="150"/>
      <c r="H65" s="112" t="s">
        <v>169</v>
      </c>
      <c r="I65" s="114">
        <v>722750</v>
      </c>
    </row>
    <row r="66" spans="1:9" ht="13.5" thickBot="1" x14ac:dyDescent="0.25">
      <c r="A66" s="115"/>
      <c r="B66" s="112"/>
      <c r="C66" s="113"/>
      <c r="D66" s="113"/>
      <c r="E66" s="113"/>
      <c r="F66" s="113"/>
      <c r="G66" s="150"/>
      <c r="H66" s="112" t="s">
        <v>170</v>
      </c>
      <c r="I66" s="114">
        <v>5298282</v>
      </c>
    </row>
    <row r="67" spans="1:9" ht="16.5" customHeight="1" x14ac:dyDescent="0.25">
      <c r="A67" s="116" t="s">
        <v>8</v>
      </c>
      <c r="B67" s="137">
        <f>SUM(B63:B66)</f>
        <v>1836963</v>
      </c>
      <c r="C67" s="118">
        <f>SUM(C63:C66)</f>
        <v>0</v>
      </c>
      <c r="D67" s="118">
        <f>SUM(D63:D66)</f>
        <v>6765419</v>
      </c>
      <c r="E67" s="118"/>
      <c r="F67" s="118">
        <f>SUM(F63:F66)</f>
        <v>8602382</v>
      </c>
      <c r="G67" s="118">
        <f>SUM(G63:G66)</f>
        <v>2581350</v>
      </c>
      <c r="H67" s="119" t="s">
        <v>8</v>
      </c>
      <c r="I67" s="120">
        <f>SUM(I63:I66)</f>
        <v>8602382</v>
      </c>
    </row>
    <row r="68" spans="1:9" ht="12" customHeight="1" x14ac:dyDescent="0.25">
      <c r="A68" s="152"/>
      <c r="B68" s="144"/>
      <c r="C68" s="145"/>
      <c r="D68" s="145"/>
      <c r="E68" s="145"/>
      <c r="F68" s="131"/>
      <c r="G68" s="144"/>
      <c r="H68" s="112"/>
      <c r="I68" s="163"/>
    </row>
    <row r="69" spans="1:9" ht="40.9" customHeight="1" x14ac:dyDescent="0.2">
      <c r="A69" s="164" t="s">
        <v>82</v>
      </c>
      <c r="B69" s="112"/>
      <c r="C69" s="113"/>
      <c r="D69" s="113"/>
      <c r="E69" s="113"/>
      <c r="F69" s="113"/>
      <c r="G69" s="112"/>
      <c r="H69" s="112"/>
      <c r="I69" s="114"/>
    </row>
    <row r="70" spans="1:9" ht="15.6" customHeight="1" thickBot="1" x14ac:dyDescent="0.25">
      <c r="A70" s="165"/>
      <c r="B70" s="128">
        <v>654013</v>
      </c>
      <c r="C70" s="128"/>
      <c r="D70" s="128">
        <v>24175775</v>
      </c>
      <c r="E70" s="128"/>
      <c r="F70" s="128">
        <v>24829788</v>
      </c>
      <c r="G70" s="127"/>
      <c r="H70" s="127" t="s">
        <v>175</v>
      </c>
      <c r="I70" s="129">
        <v>24829788</v>
      </c>
    </row>
    <row r="71" spans="1:9" ht="15" customHeight="1" x14ac:dyDescent="0.25">
      <c r="A71" s="116" t="s">
        <v>8</v>
      </c>
      <c r="B71" s="118">
        <f>SUM(B70)</f>
        <v>654013</v>
      </c>
      <c r="C71" s="118">
        <f>SUM(C70)</f>
        <v>0</v>
      </c>
      <c r="D71" s="118">
        <f>SUM(D70)</f>
        <v>24175775</v>
      </c>
      <c r="E71" s="118"/>
      <c r="F71" s="118">
        <f>SUM(F70:F70)</f>
        <v>24829788</v>
      </c>
      <c r="G71" s="137"/>
      <c r="H71" s="166"/>
      <c r="I71" s="120">
        <f>SUM(I70:I70)</f>
        <v>24829788</v>
      </c>
    </row>
    <row r="72" spans="1:9" ht="12" customHeight="1" x14ac:dyDescent="0.25">
      <c r="A72" s="167"/>
      <c r="B72" s="131"/>
      <c r="C72" s="131"/>
      <c r="D72" s="131"/>
      <c r="E72" s="131"/>
      <c r="F72" s="131"/>
      <c r="G72" s="168"/>
      <c r="H72" s="144"/>
      <c r="I72" s="146"/>
    </row>
    <row r="73" spans="1:9" ht="15.75" customHeight="1" x14ac:dyDescent="0.25">
      <c r="A73" s="169" t="s">
        <v>83</v>
      </c>
      <c r="B73" s="144"/>
      <c r="C73" s="145"/>
      <c r="D73" s="145"/>
      <c r="E73" s="145"/>
      <c r="F73" s="131"/>
      <c r="G73" s="144"/>
      <c r="H73" s="144"/>
      <c r="I73" s="147"/>
    </row>
    <row r="74" spans="1:9" ht="12.75" customHeight="1" thickBot="1" x14ac:dyDescent="0.25">
      <c r="A74" s="169"/>
      <c r="B74" s="144"/>
      <c r="C74" s="145">
        <v>13425368</v>
      </c>
      <c r="D74" s="145">
        <v>18432637</v>
      </c>
      <c r="E74" s="145"/>
      <c r="F74" s="145">
        <v>5007269</v>
      </c>
      <c r="G74" s="145"/>
      <c r="H74" s="144" t="s">
        <v>175</v>
      </c>
      <c r="I74" s="147">
        <v>5007269</v>
      </c>
    </row>
    <row r="75" spans="1:9" ht="17.25" customHeight="1" x14ac:dyDescent="0.25">
      <c r="A75" s="116" t="s">
        <v>8</v>
      </c>
      <c r="B75" s="137"/>
      <c r="C75" s="118">
        <f>SUM(C74:C74)</f>
        <v>13425368</v>
      </c>
      <c r="D75" s="118">
        <f>SUM(D74:D74)</f>
        <v>18432637</v>
      </c>
      <c r="E75" s="118">
        <f>SUM(E74:E74)</f>
        <v>0</v>
      </c>
      <c r="F75" s="118">
        <f>SUM(F74:F74)</f>
        <v>5007269</v>
      </c>
      <c r="G75" s="118">
        <f>SUM(G74:G74)</f>
        <v>0</v>
      </c>
      <c r="H75" s="151" t="s">
        <v>8</v>
      </c>
      <c r="I75" s="120">
        <f>SUM(I74:I74)</f>
        <v>5007269</v>
      </c>
    </row>
    <row r="76" spans="1:9" ht="12" customHeight="1" x14ac:dyDescent="0.25">
      <c r="A76" s="170"/>
      <c r="B76" s="144"/>
      <c r="C76" s="145"/>
      <c r="D76" s="145"/>
      <c r="E76" s="145"/>
      <c r="F76" s="131"/>
      <c r="G76" s="144"/>
      <c r="H76" s="144"/>
      <c r="I76" s="146"/>
    </row>
    <row r="77" spans="1:9" ht="12.75" customHeight="1" x14ac:dyDescent="0.2">
      <c r="A77" s="115" t="s">
        <v>36</v>
      </c>
      <c r="B77" s="112"/>
      <c r="C77" s="113"/>
      <c r="D77" s="113"/>
      <c r="E77" s="113"/>
      <c r="F77" s="113"/>
      <c r="G77" s="112"/>
      <c r="H77" s="112"/>
      <c r="I77" s="114"/>
    </row>
    <row r="78" spans="1:9" x14ac:dyDescent="0.2">
      <c r="A78" s="149"/>
      <c r="B78" s="113">
        <v>1170963723</v>
      </c>
      <c r="C78" s="113"/>
      <c r="D78" s="113"/>
      <c r="E78" s="113">
        <v>1032787118</v>
      </c>
      <c r="F78" s="113">
        <v>138176605</v>
      </c>
      <c r="G78" s="112"/>
      <c r="H78" s="112" t="s">
        <v>93</v>
      </c>
      <c r="I78" s="114">
        <v>15747750</v>
      </c>
    </row>
    <row r="79" spans="1:9" ht="13.15" customHeight="1" x14ac:dyDescent="0.2">
      <c r="A79" s="135"/>
      <c r="B79" s="112"/>
      <c r="C79" s="113"/>
      <c r="D79" s="113"/>
      <c r="E79" s="113"/>
      <c r="F79" s="113"/>
      <c r="G79" s="112"/>
      <c r="H79" s="136" t="s">
        <v>94</v>
      </c>
      <c r="I79" s="114">
        <v>5100000</v>
      </c>
    </row>
    <row r="80" spans="1:9" ht="13.15" customHeight="1" x14ac:dyDescent="0.2">
      <c r="A80" s="132"/>
      <c r="B80" s="112"/>
      <c r="C80" s="113"/>
      <c r="D80" s="113"/>
      <c r="E80" s="113"/>
      <c r="F80" s="113"/>
      <c r="G80" s="112"/>
      <c r="H80" s="112" t="s">
        <v>95</v>
      </c>
      <c r="I80" s="114">
        <v>4500000</v>
      </c>
    </row>
    <row r="81" spans="1:9" ht="25.9" customHeight="1" x14ac:dyDescent="0.2">
      <c r="A81" s="132"/>
      <c r="B81" s="112"/>
      <c r="C81" s="113"/>
      <c r="D81" s="113"/>
      <c r="E81" s="113"/>
      <c r="F81" s="113"/>
      <c r="G81" s="112"/>
      <c r="H81" s="136" t="s">
        <v>96</v>
      </c>
      <c r="I81" s="114">
        <v>10157430</v>
      </c>
    </row>
    <row r="82" spans="1:9" ht="6.6" customHeight="1" x14ac:dyDescent="0.2">
      <c r="A82" s="132"/>
      <c r="B82" s="112"/>
      <c r="C82" s="113"/>
      <c r="D82" s="113"/>
      <c r="E82" s="113"/>
      <c r="F82" s="113"/>
      <c r="G82" s="112"/>
      <c r="H82" s="171"/>
      <c r="I82" s="114"/>
    </row>
    <row r="83" spans="1:9" x14ac:dyDescent="0.2">
      <c r="A83" s="132"/>
      <c r="B83" s="112"/>
      <c r="C83" s="113"/>
      <c r="D83" s="113"/>
      <c r="E83" s="113"/>
      <c r="F83" s="113"/>
      <c r="G83" s="112"/>
      <c r="H83" s="136" t="s">
        <v>151</v>
      </c>
      <c r="I83" s="114">
        <v>21037360</v>
      </c>
    </row>
    <row r="84" spans="1:9" ht="7.15" customHeight="1" x14ac:dyDescent="0.2">
      <c r="A84" s="132"/>
      <c r="B84" s="112"/>
      <c r="C84" s="113"/>
      <c r="D84" s="113"/>
      <c r="E84" s="113"/>
      <c r="F84" s="113"/>
      <c r="G84" s="112"/>
      <c r="H84" s="112"/>
      <c r="I84" s="114"/>
    </row>
    <row r="85" spans="1:9" ht="24.6" customHeight="1" x14ac:dyDescent="0.2">
      <c r="A85" s="135"/>
      <c r="B85" s="112"/>
      <c r="C85" s="113"/>
      <c r="D85" s="113"/>
      <c r="E85" s="113"/>
      <c r="F85" s="113"/>
      <c r="G85" s="112"/>
      <c r="H85" s="136" t="s">
        <v>152</v>
      </c>
      <c r="I85" s="114">
        <v>4500141</v>
      </c>
    </row>
    <row r="86" spans="1:9" ht="7.15" customHeight="1" x14ac:dyDescent="0.2">
      <c r="A86" s="132"/>
      <c r="B86" s="113"/>
      <c r="C86" s="113"/>
      <c r="D86" s="113"/>
      <c r="E86" s="113"/>
      <c r="F86" s="113"/>
      <c r="G86" s="112"/>
      <c r="H86" s="136"/>
      <c r="I86" s="114"/>
    </row>
    <row r="87" spans="1:9" ht="13.15" customHeight="1" x14ac:dyDescent="0.2">
      <c r="A87" s="172"/>
      <c r="B87" s="127"/>
      <c r="C87" s="128"/>
      <c r="D87" s="128"/>
      <c r="E87" s="128"/>
      <c r="F87" s="128"/>
      <c r="G87" s="127"/>
      <c r="H87" s="173" t="s">
        <v>153</v>
      </c>
      <c r="I87" s="129">
        <v>2991060</v>
      </c>
    </row>
    <row r="88" spans="1:9" ht="9" customHeight="1" x14ac:dyDescent="0.2">
      <c r="A88" s="135"/>
      <c r="B88" s="112"/>
      <c r="C88" s="113"/>
      <c r="D88" s="113"/>
      <c r="E88" s="113"/>
      <c r="F88" s="113"/>
      <c r="G88" s="112"/>
      <c r="H88" s="136"/>
      <c r="I88" s="114"/>
    </row>
    <row r="89" spans="1:9" ht="16.149999999999999" customHeight="1" x14ac:dyDescent="0.2">
      <c r="A89" s="172"/>
      <c r="B89" s="127"/>
      <c r="C89" s="128"/>
      <c r="D89" s="128"/>
      <c r="E89" s="128"/>
      <c r="F89" s="128"/>
      <c r="G89" s="127"/>
      <c r="H89" s="173" t="s">
        <v>154</v>
      </c>
      <c r="I89" s="129">
        <v>23000000</v>
      </c>
    </row>
    <row r="90" spans="1:9" ht="8.4499999999999993" customHeight="1" x14ac:dyDescent="0.2">
      <c r="A90" s="172"/>
      <c r="B90" s="127"/>
      <c r="C90" s="128"/>
      <c r="D90" s="128"/>
      <c r="E90" s="128"/>
      <c r="F90" s="128"/>
      <c r="G90" s="127"/>
      <c r="H90" s="173"/>
      <c r="I90" s="129"/>
    </row>
    <row r="91" spans="1:9" ht="16.899999999999999" customHeight="1" x14ac:dyDescent="0.2">
      <c r="A91" s="172"/>
      <c r="B91" s="127"/>
      <c r="C91" s="128"/>
      <c r="D91" s="128"/>
      <c r="E91" s="128"/>
      <c r="F91" s="128"/>
      <c r="G91" s="127"/>
      <c r="H91" s="247" t="s">
        <v>155</v>
      </c>
      <c r="I91" s="248">
        <v>3000000</v>
      </c>
    </row>
    <row r="92" spans="1:9" ht="8.4499999999999993" customHeight="1" x14ac:dyDescent="0.2">
      <c r="A92" s="135"/>
      <c r="B92" s="112"/>
      <c r="C92" s="113"/>
      <c r="D92" s="113"/>
      <c r="E92" s="113"/>
      <c r="F92" s="113"/>
      <c r="G92" s="112"/>
      <c r="H92" s="136"/>
      <c r="I92" s="114"/>
    </row>
    <row r="93" spans="1:9" ht="14.45" customHeight="1" x14ac:dyDescent="0.2">
      <c r="A93" s="172"/>
      <c r="B93" s="127"/>
      <c r="C93" s="128"/>
      <c r="D93" s="128"/>
      <c r="E93" s="128"/>
      <c r="F93" s="128"/>
      <c r="G93" s="127"/>
      <c r="H93" s="173" t="s">
        <v>156</v>
      </c>
      <c r="I93" s="129">
        <v>16000000</v>
      </c>
    </row>
    <row r="94" spans="1:9" ht="10.15" customHeight="1" x14ac:dyDescent="0.2">
      <c r="A94" s="172"/>
      <c r="B94" s="127"/>
      <c r="C94" s="128"/>
      <c r="D94" s="128"/>
      <c r="E94" s="128"/>
      <c r="F94" s="128"/>
      <c r="G94" s="127"/>
      <c r="H94" s="173"/>
      <c r="I94" s="129"/>
    </row>
    <row r="95" spans="1:9" ht="27.6" customHeight="1" x14ac:dyDescent="0.2">
      <c r="A95" s="135"/>
      <c r="B95" s="112"/>
      <c r="C95" s="113"/>
      <c r="D95" s="113"/>
      <c r="E95" s="113"/>
      <c r="F95" s="113"/>
      <c r="G95" s="112"/>
      <c r="H95" s="136" t="s">
        <v>157</v>
      </c>
      <c r="I95" s="114">
        <v>2247306</v>
      </c>
    </row>
    <row r="96" spans="1:9" ht="9.6" customHeight="1" x14ac:dyDescent="0.2">
      <c r="A96" s="172"/>
      <c r="B96" s="127"/>
      <c r="C96" s="128"/>
      <c r="D96" s="128"/>
      <c r="E96" s="128"/>
      <c r="F96" s="128"/>
      <c r="G96" s="127"/>
      <c r="H96" s="209"/>
      <c r="I96" s="129"/>
    </row>
    <row r="97" spans="1:9" ht="27.6" customHeight="1" x14ac:dyDescent="0.2">
      <c r="A97" s="172"/>
      <c r="B97" s="127"/>
      <c r="C97" s="128"/>
      <c r="D97" s="128"/>
      <c r="E97" s="128"/>
      <c r="F97" s="128"/>
      <c r="G97" s="127"/>
      <c r="H97" s="173" t="s">
        <v>171</v>
      </c>
      <c r="I97" s="129">
        <v>4411232</v>
      </c>
    </row>
    <row r="98" spans="1:9" ht="12.6" customHeight="1" x14ac:dyDescent="0.2">
      <c r="A98" s="172"/>
      <c r="B98" s="127"/>
      <c r="C98" s="128"/>
      <c r="D98" s="128"/>
      <c r="E98" s="128"/>
      <c r="F98" s="128"/>
      <c r="G98" s="127"/>
      <c r="H98" s="173"/>
      <c r="I98" s="129"/>
    </row>
    <row r="99" spans="1:9" ht="17.45" customHeight="1" x14ac:dyDescent="0.2">
      <c r="A99" s="172"/>
      <c r="B99" s="127"/>
      <c r="C99" s="128"/>
      <c r="D99" s="128"/>
      <c r="E99" s="128"/>
      <c r="F99" s="128"/>
      <c r="G99" s="127"/>
      <c r="H99" s="173" t="s">
        <v>172</v>
      </c>
      <c r="I99" s="129">
        <v>377925</v>
      </c>
    </row>
    <row r="100" spans="1:9" ht="12" customHeight="1" x14ac:dyDescent="0.2">
      <c r="A100" s="172"/>
      <c r="B100" s="127"/>
      <c r="C100" s="128"/>
      <c r="D100" s="128"/>
      <c r="E100" s="128"/>
      <c r="F100" s="128"/>
      <c r="G100" s="127"/>
      <c r="H100" s="209"/>
      <c r="I100" s="129"/>
    </row>
    <row r="101" spans="1:9" ht="26.45" customHeight="1" x14ac:dyDescent="0.2">
      <c r="A101" s="172"/>
      <c r="B101" s="127"/>
      <c r="C101" s="128"/>
      <c r="D101" s="128"/>
      <c r="E101" s="128"/>
      <c r="F101" s="128"/>
      <c r="G101" s="127"/>
      <c r="H101" s="173" t="s">
        <v>243</v>
      </c>
      <c r="I101" s="129">
        <v>25106401</v>
      </c>
    </row>
    <row r="102" spans="1:9" ht="10.15" customHeight="1" thickBot="1" x14ac:dyDescent="0.25">
      <c r="A102" s="172"/>
      <c r="B102" s="127"/>
      <c r="C102" s="128"/>
      <c r="D102" s="128"/>
      <c r="E102" s="128"/>
      <c r="F102" s="128"/>
      <c r="G102" s="127"/>
      <c r="H102" s="209"/>
      <c r="I102" s="129"/>
    </row>
    <row r="103" spans="1:9" ht="20.45" customHeight="1" thickBot="1" x14ac:dyDescent="0.3">
      <c r="A103" s="174" t="s">
        <v>84</v>
      </c>
      <c r="B103" s="175">
        <f t="shared" ref="B103:G103" si="1">SUM(B78:B102)</f>
        <v>1170963723</v>
      </c>
      <c r="C103" s="175">
        <f t="shared" si="1"/>
        <v>0</v>
      </c>
      <c r="D103" s="175">
        <f t="shared" si="1"/>
        <v>0</v>
      </c>
      <c r="E103" s="175">
        <f t="shared" si="1"/>
        <v>1032787118</v>
      </c>
      <c r="F103" s="175">
        <f t="shared" si="1"/>
        <v>138176605</v>
      </c>
      <c r="G103" s="175">
        <f t="shared" si="1"/>
        <v>0</v>
      </c>
      <c r="H103" s="176" t="s">
        <v>8</v>
      </c>
      <c r="I103" s="177">
        <f>SUM(I78:I102)</f>
        <v>138176605</v>
      </c>
    </row>
    <row r="104" spans="1:9" ht="25.15" customHeight="1" thickTop="1" thickBot="1" x14ac:dyDescent="0.25">
      <c r="A104" s="178" t="s">
        <v>85</v>
      </c>
      <c r="B104" s="179">
        <f t="shared" ref="B104:G104" si="2">SUM(B10+B16+B25+B37+B46+B53+B60+B67+B71+B75+B103)</f>
        <v>1174657158</v>
      </c>
      <c r="C104" s="179">
        <f t="shared" si="2"/>
        <v>65205054</v>
      </c>
      <c r="D104" s="179">
        <f t="shared" si="2"/>
        <v>269333405</v>
      </c>
      <c r="E104" s="179">
        <f t="shared" si="2"/>
        <v>1032787118</v>
      </c>
      <c r="F104" s="179">
        <f t="shared" si="2"/>
        <v>345998391</v>
      </c>
      <c r="G104" s="179">
        <f t="shared" si="2"/>
        <v>16369757</v>
      </c>
      <c r="H104" s="179" t="s">
        <v>86</v>
      </c>
      <c r="I104" s="180">
        <f>SUM(I10+I16+I25+I37+I46+I53+I60+I67+I71+I75+I103)</f>
        <v>345998391</v>
      </c>
    </row>
    <row r="105" spans="1:9" ht="15.75" thickTop="1" x14ac:dyDescent="0.25">
      <c r="A105" s="181"/>
      <c r="B105" s="181"/>
      <c r="C105" s="181"/>
      <c r="D105" s="181"/>
      <c r="E105" s="181"/>
      <c r="F105" s="181"/>
      <c r="G105" s="181"/>
      <c r="H105" s="181"/>
      <c r="I105" s="181"/>
    </row>
    <row r="106" spans="1:9" ht="15" x14ac:dyDescent="0.25">
      <c r="A106" s="181"/>
      <c r="B106" s="181"/>
      <c r="C106" s="181"/>
      <c r="D106" s="181"/>
      <c r="E106" s="181"/>
      <c r="F106" s="181"/>
      <c r="G106" s="181"/>
      <c r="H106" s="181"/>
      <c r="I106" s="181"/>
    </row>
    <row r="107" spans="1:9" ht="15" x14ac:dyDescent="0.25">
      <c r="A107" s="181"/>
      <c r="B107" s="181"/>
      <c r="C107" s="181"/>
      <c r="D107" s="181"/>
      <c r="E107" s="181"/>
      <c r="F107" s="181"/>
      <c r="G107" s="181"/>
      <c r="H107" s="181"/>
      <c r="I107" s="181"/>
    </row>
    <row r="108" spans="1:9" ht="15" x14ac:dyDescent="0.25">
      <c r="A108" s="181"/>
      <c r="B108" s="181"/>
      <c r="C108" s="181"/>
      <c r="D108" s="181"/>
      <c r="E108" s="181"/>
      <c r="F108" s="181"/>
      <c r="G108" s="181"/>
      <c r="H108" s="181"/>
      <c r="I108" s="181"/>
    </row>
  </sheetData>
  <mergeCells count="3">
    <mergeCell ref="B2:C2"/>
    <mergeCell ref="D2:E2"/>
    <mergeCell ref="H2:I2"/>
  </mergeCells>
  <pageMargins left="0.74803149606299213" right="0.74803149606299213" top="0.88605182926829273" bottom="0.78740157480314965" header="0.51181102362204722" footer="0.51181102362204722"/>
  <pageSetup paperSize="9" scale="75" orientation="landscape" r:id="rId1"/>
  <headerFooter alignWithMargins="0">
    <oddHeader>&amp;C&amp;"Times ,Félkövér"&amp;12 Csongrád Városi Önkormányzat 2022. évi költségvetési előirányzat maradványa                                      &amp;RA Pü/23-2/2023. sz. előterjesztés 4. melléklete
A 8/2023. (II.22.) önkorm. rendelet 10. melléklete</oddHeader>
    <oddFooter>&amp;C&amp;8&amp;Z&amp;F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2" sqref="A2:N13"/>
    </sheetView>
  </sheetViews>
  <sheetFormatPr defaultColWidth="8.85546875" defaultRowHeight="12.75" x14ac:dyDescent="0.2"/>
  <cols>
    <col min="1" max="1" width="4" style="230" customWidth="1"/>
    <col min="2" max="2" width="24.5703125" style="223" customWidth="1"/>
    <col min="3" max="3" width="8.42578125" style="223" customWidth="1"/>
    <col min="4" max="4" width="8.28515625" style="223" customWidth="1"/>
    <col min="5" max="5" width="7.140625" style="223" customWidth="1"/>
    <col min="6" max="6" width="11.28515625" style="210" customWidth="1"/>
    <col min="7" max="7" width="8.85546875" style="210"/>
    <col min="8" max="8" width="9.28515625" style="210" customWidth="1"/>
    <col min="9" max="9" width="8.85546875" style="210"/>
    <col min="10" max="10" width="9.85546875" style="210" customWidth="1"/>
    <col min="11" max="12" width="6.5703125" style="210" customWidth="1"/>
    <col min="13" max="13" width="7.85546875" style="210" customWidth="1"/>
    <col min="14" max="14" width="14.5703125" style="210" customWidth="1"/>
    <col min="15" max="16384" width="8.85546875" style="210"/>
  </cols>
  <sheetData>
    <row r="1" spans="1:15" ht="40.15" customHeight="1" x14ac:dyDescent="0.2">
      <c r="A1" s="228" t="s">
        <v>133</v>
      </c>
      <c r="B1" s="276" t="s">
        <v>141</v>
      </c>
      <c r="C1" s="277"/>
      <c r="D1" s="277"/>
      <c r="E1" s="277"/>
      <c r="F1" s="277"/>
      <c r="G1" s="277"/>
      <c r="H1" s="277"/>
      <c r="I1" s="277"/>
      <c r="J1" s="278" t="s">
        <v>263</v>
      </c>
      <c r="K1" s="279"/>
      <c r="L1" s="279"/>
      <c r="M1" s="279"/>
      <c r="N1" s="279"/>
      <c r="O1" s="224"/>
    </row>
    <row r="2" spans="1:15" ht="41.45" customHeight="1" x14ac:dyDescent="0.2">
      <c r="A2" s="272" t="s">
        <v>108</v>
      </c>
      <c r="B2" s="273" t="s">
        <v>109</v>
      </c>
      <c r="C2" s="273" t="s">
        <v>110</v>
      </c>
      <c r="D2" s="273" t="s">
        <v>140</v>
      </c>
      <c r="E2" s="273" t="s">
        <v>134</v>
      </c>
      <c r="F2" s="273" t="s">
        <v>111</v>
      </c>
      <c r="G2" s="273"/>
      <c r="H2" s="273" t="s">
        <v>112</v>
      </c>
      <c r="I2" s="273"/>
      <c r="J2" s="273" t="s">
        <v>113</v>
      </c>
      <c r="K2" s="273" t="s">
        <v>114</v>
      </c>
      <c r="L2" s="273"/>
      <c r="M2" s="273"/>
      <c r="N2" s="273" t="s">
        <v>115</v>
      </c>
    </row>
    <row r="3" spans="1:15" ht="66.599999999999994" customHeight="1" x14ac:dyDescent="0.2">
      <c r="A3" s="272"/>
      <c r="B3" s="273"/>
      <c r="C3" s="273"/>
      <c r="D3" s="273"/>
      <c r="E3" s="273"/>
      <c r="F3" s="211" t="s">
        <v>116</v>
      </c>
      <c r="G3" s="211" t="s">
        <v>117</v>
      </c>
      <c r="H3" s="211" t="s">
        <v>118</v>
      </c>
      <c r="I3" s="211" t="s">
        <v>119</v>
      </c>
      <c r="J3" s="273"/>
      <c r="K3" s="211" t="s">
        <v>120</v>
      </c>
      <c r="L3" s="211" t="s">
        <v>136</v>
      </c>
      <c r="M3" s="225" t="s">
        <v>135</v>
      </c>
      <c r="N3" s="273"/>
    </row>
    <row r="4" spans="1:15" ht="77.45" customHeight="1" x14ac:dyDescent="0.2">
      <c r="A4" s="265" t="s">
        <v>15</v>
      </c>
      <c r="B4" s="274" t="s">
        <v>143</v>
      </c>
      <c r="C4" s="264" t="s">
        <v>121</v>
      </c>
      <c r="D4" s="264" t="s">
        <v>122</v>
      </c>
      <c r="E4" s="264">
        <v>1</v>
      </c>
      <c r="F4" s="264" t="s">
        <v>123</v>
      </c>
      <c r="G4" s="264" t="s">
        <v>62</v>
      </c>
      <c r="H4" s="271">
        <v>676612</v>
      </c>
      <c r="I4" s="264" t="s">
        <v>124</v>
      </c>
      <c r="J4" s="280" t="s">
        <v>139</v>
      </c>
      <c r="K4" s="260">
        <v>0</v>
      </c>
      <c r="L4" s="260">
        <v>0</v>
      </c>
      <c r="M4" s="260">
        <v>1</v>
      </c>
      <c r="N4" s="262" t="s">
        <v>36</v>
      </c>
    </row>
    <row r="5" spans="1:15" ht="25.9" customHeight="1" x14ac:dyDescent="0.2">
      <c r="A5" s="265"/>
      <c r="B5" s="275"/>
      <c r="C5" s="264"/>
      <c r="D5" s="264"/>
      <c r="E5" s="264"/>
      <c r="F5" s="264"/>
      <c r="G5" s="264"/>
      <c r="H5" s="271"/>
      <c r="I5" s="264"/>
      <c r="J5" s="281"/>
      <c r="K5" s="260"/>
      <c r="L5" s="260"/>
      <c r="M5" s="260"/>
      <c r="N5" s="262"/>
    </row>
    <row r="6" spans="1:15" ht="72.599999999999994" customHeight="1" x14ac:dyDescent="0.2">
      <c r="A6" s="265" t="s">
        <v>126</v>
      </c>
      <c r="B6" s="262" t="s">
        <v>142</v>
      </c>
      <c r="C6" s="263" t="s">
        <v>137</v>
      </c>
      <c r="D6" s="264" t="s">
        <v>122</v>
      </c>
      <c r="E6" s="264">
        <v>1</v>
      </c>
      <c r="F6" s="264" t="s">
        <v>127</v>
      </c>
      <c r="G6" s="264" t="s">
        <v>62</v>
      </c>
      <c r="H6" s="271">
        <v>70000</v>
      </c>
      <c r="I6" s="261">
        <v>28000</v>
      </c>
      <c r="J6" s="212" t="s">
        <v>139</v>
      </c>
      <c r="K6" s="260">
        <v>0</v>
      </c>
      <c r="L6" s="260">
        <v>0</v>
      </c>
      <c r="M6" s="260">
        <v>1</v>
      </c>
      <c r="N6" s="262" t="s">
        <v>36</v>
      </c>
    </row>
    <row r="7" spans="1:15" ht="15" hidden="1" x14ac:dyDescent="0.2">
      <c r="A7" s="265"/>
      <c r="B7" s="262"/>
      <c r="C7" s="263"/>
      <c r="D7" s="264"/>
      <c r="E7" s="264"/>
      <c r="F7" s="264"/>
      <c r="G7" s="264"/>
      <c r="H7" s="271"/>
      <c r="I7" s="261"/>
      <c r="J7" s="212" t="s">
        <v>125</v>
      </c>
      <c r="K7" s="260"/>
      <c r="L7" s="260"/>
      <c r="M7" s="260"/>
      <c r="N7" s="262"/>
    </row>
    <row r="8" spans="1:15" ht="74.45" customHeight="1" x14ac:dyDescent="0.2">
      <c r="A8" s="229" t="s">
        <v>17</v>
      </c>
      <c r="B8" s="199" t="s">
        <v>144</v>
      </c>
      <c r="C8" s="212" t="s">
        <v>138</v>
      </c>
      <c r="D8" s="212" t="s">
        <v>122</v>
      </c>
      <c r="E8" s="212">
        <v>1</v>
      </c>
      <c r="F8" s="212" t="s">
        <v>127</v>
      </c>
      <c r="G8" s="212" t="s">
        <v>128</v>
      </c>
      <c r="H8" s="198">
        <v>466030</v>
      </c>
      <c r="I8" s="214">
        <v>186412</v>
      </c>
      <c r="J8" s="212" t="s">
        <v>129</v>
      </c>
      <c r="K8" s="215">
        <v>0</v>
      </c>
      <c r="L8" s="215">
        <v>0</v>
      </c>
      <c r="M8" s="215">
        <v>1</v>
      </c>
      <c r="N8" s="213" t="s">
        <v>36</v>
      </c>
    </row>
    <row r="9" spans="1:15" ht="28.9" customHeight="1" x14ac:dyDescent="0.2">
      <c r="A9" s="229" t="s">
        <v>18</v>
      </c>
      <c r="B9" s="213" t="s">
        <v>58</v>
      </c>
      <c r="C9" s="212" t="s">
        <v>121</v>
      </c>
      <c r="D9" s="212" t="s">
        <v>122</v>
      </c>
      <c r="E9" s="212">
        <v>1</v>
      </c>
      <c r="F9" s="227" t="s">
        <v>128</v>
      </c>
      <c r="G9" s="227" t="s">
        <v>59</v>
      </c>
      <c r="H9" s="198">
        <v>2125000</v>
      </c>
      <c r="I9" s="214">
        <v>850000</v>
      </c>
      <c r="J9" s="212" t="s">
        <v>130</v>
      </c>
      <c r="K9" s="215">
        <v>1</v>
      </c>
      <c r="L9" s="215">
        <v>0</v>
      </c>
      <c r="M9" s="215">
        <v>0</v>
      </c>
      <c r="N9" s="226" t="s">
        <v>36</v>
      </c>
    </row>
    <row r="10" spans="1:15" ht="29.45" customHeight="1" x14ac:dyDescent="0.2">
      <c r="A10" s="229" t="s">
        <v>37</v>
      </c>
      <c r="B10" s="213" t="s">
        <v>60</v>
      </c>
      <c r="C10" s="212" t="s">
        <v>121</v>
      </c>
      <c r="D10" s="212" t="s">
        <v>122</v>
      </c>
      <c r="E10" s="212">
        <v>1</v>
      </c>
      <c r="F10" s="227" t="s">
        <v>128</v>
      </c>
      <c r="G10" s="227" t="s">
        <v>59</v>
      </c>
      <c r="H10" s="198">
        <v>360000</v>
      </c>
      <c r="I10" s="214">
        <v>144000</v>
      </c>
      <c r="J10" s="212" t="s">
        <v>130</v>
      </c>
      <c r="K10" s="215">
        <v>1</v>
      </c>
      <c r="L10" s="215">
        <v>0</v>
      </c>
      <c r="M10" s="215">
        <v>0</v>
      </c>
      <c r="N10" s="226" t="s">
        <v>36</v>
      </c>
    </row>
    <row r="11" spans="1:15" ht="29.45" customHeight="1" x14ac:dyDescent="0.2">
      <c r="A11" s="229" t="s">
        <v>91</v>
      </c>
      <c r="B11" s="213" t="s">
        <v>61</v>
      </c>
      <c r="C11" s="212" t="s">
        <v>121</v>
      </c>
      <c r="D11" s="212" t="s">
        <v>122</v>
      </c>
      <c r="E11" s="212">
        <v>1</v>
      </c>
      <c r="F11" s="227" t="s">
        <v>128</v>
      </c>
      <c r="G11" s="227" t="s">
        <v>62</v>
      </c>
      <c r="H11" s="198">
        <v>337687</v>
      </c>
      <c r="I11" s="214">
        <v>135075</v>
      </c>
      <c r="J11" s="212" t="s">
        <v>130</v>
      </c>
      <c r="K11" s="215">
        <v>1</v>
      </c>
      <c r="L11" s="215">
        <v>0</v>
      </c>
      <c r="M11" s="215">
        <v>0</v>
      </c>
      <c r="N11" s="226" t="s">
        <v>36</v>
      </c>
    </row>
    <row r="12" spans="1:15" ht="28.9" customHeight="1" x14ac:dyDescent="0.2">
      <c r="A12" s="229" t="s">
        <v>131</v>
      </c>
      <c r="B12" s="213" t="s">
        <v>63</v>
      </c>
      <c r="C12" s="212" t="s">
        <v>121</v>
      </c>
      <c r="D12" s="212" t="s">
        <v>122</v>
      </c>
      <c r="E12" s="212">
        <v>1</v>
      </c>
      <c r="F12" s="227" t="s">
        <v>128</v>
      </c>
      <c r="G12" s="227" t="s">
        <v>62</v>
      </c>
      <c r="H12" s="198">
        <v>325000</v>
      </c>
      <c r="I12" s="214">
        <v>130000</v>
      </c>
      <c r="J12" s="212" t="s">
        <v>130</v>
      </c>
      <c r="K12" s="215">
        <v>1</v>
      </c>
      <c r="L12" s="215">
        <v>0</v>
      </c>
      <c r="M12" s="215">
        <v>0</v>
      </c>
      <c r="N12" s="226" t="s">
        <v>36</v>
      </c>
    </row>
    <row r="13" spans="1:15" ht="27.6" customHeight="1" x14ac:dyDescent="0.2">
      <c r="A13" s="229" t="s">
        <v>132</v>
      </c>
      <c r="B13" s="213" t="s">
        <v>64</v>
      </c>
      <c r="C13" s="212" t="s">
        <v>121</v>
      </c>
      <c r="D13" s="212" t="s">
        <v>122</v>
      </c>
      <c r="E13" s="212">
        <v>1</v>
      </c>
      <c r="F13" s="227" t="s">
        <v>128</v>
      </c>
      <c r="G13" s="227" t="s">
        <v>62</v>
      </c>
      <c r="H13" s="198">
        <v>392500</v>
      </c>
      <c r="I13" s="214">
        <v>157000</v>
      </c>
      <c r="J13" s="212" t="s">
        <v>130</v>
      </c>
      <c r="K13" s="215">
        <v>1</v>
      </c>
      <c r="L13" s="215">
        <v>0</v>
      </c>
      <c r="M13" s="215">
        <v>0</v>
      </c>
      <c r="N13" s="226" t="s">
        <v>36</v>
      </c>
    </row>
    <row r="14" spans="1:15" ht="15" x14ac:dyDescent="0.25">
      <c r="A14" s="229"/>
      <c r="B14" s="216"/>
      <c r="C14" s="216"/>
      <c r="D14" s="216"/>
      <c r="E14" s="216"/>
      <c r="F14" s="217"/>
      <c r="G14" s="217"/>
      <c r="H14" s="217"/>
      <c r="I14" s="217"/>
      <c r="J14" s="217"/>
      <c r="K14" s="217"/>
      <c r="L14" s="217"/>
      <c r="M14" s="217"/>
      <c r="N14" s="217"/>
    </row>
    <row r="15" spans="1:15" ht="15.75" x14ac:dyDescent="0.25">
      <c r="A15" s="229"/>
      <c r="B15" s="218"/>
      <c r="C15" s="212"/>
      <c r="D15" s="212"/>
      <c r="E15" s="212"/>
      <c r="F15" s="219"/>
      <c r="G15" s="219"/>
      <c r="H15" s="220"/>
      <c r="I15" s="219"/>
      <c r="J15" s="221"/>
      <c r="K15" s="219"/>
      <c r="L15" s="219"/>
      <c r="M15" s="219"/>
      <c r="N15" s="222"/>
    </row>
    <row r="16" spans="1:15" x14ac:dyDescent="0.2">
      <c r="A16" s="265"/>
      <c r="B16" s="266"/>
      <c r="C16" s="264"/>
      <c r="D16" s="264"/>
      <c r="E16" s="264"/>
      <c r="F16" s="268"/>
      <c r="G16" s="268"/>
      <c r="H16" s="269"/>
      <c r="I16" s="268"/>
      <c r="J16" s="270"/>
      <c r="K16" s="268"/>
      <c r="L16" s="268"/>
      <c r="M16" s="268"/>
      <c r="N16" s="267"/>
    </row>
    <row r="17" spans="1:14" x14ac:dyDescent="0.2">
      <c r="A17" s="265"/>
      <c r="B17" s="266"/>
      <c r="C17" s="264"/>
      <c r="D17" s="264"/>
      <c r="E17" s="264"/>
      <c r="F17" s="268"/>
      <c r="G17" s="268"/>
      <c r="H17" s="269"/>
      <c r="I17" s="268"/>
      <c r="J17" s="270"/>
      <c r="K17" s="268"/>
      <c r="L17" s="268"/>
      <c r="M17" s="268"/>
      <c r="N17" s="267"/>
    </row>
  </sheetData>
  <mergeCells count="53">
    <mergeCell ref="B1:I1"/>
    <mergeCell ref="J1:N1"/>
    <mergeCell ref="J4:J5"/>
    <mergeCell ref="H2:I2"/>
    <mergeCell ref="J2:J3"/>
    <mergeCell ref="K2:M2"/>
    <mergeCell ref="N2:N3"/>
    <mergeCell ref="F4:F5"/>
    <mergeCell ref="F2:G2"/>
    <mergeCell ref="N4:N5"/>
    <mergeCell ref="K4:K5"/>
    <mergeCell ref="L4:L5"/>
    <mergeCell ref="M4:M5"/>
    <mergeCell ref="G4:G5"/>
    <mergeCell ref="H4:H5"/>
    <mergeCell ref="I4:I5"/>
    <mergeCell ref="N6:N7"/>
    <mergeCell ref="F6:F7"/>
    <mergeCell ref="G6:G7"/>
    <mergeCell ref="H6:H7"/>
    <mergeCell ref="A2:A3"/>
    <mergeCell ref="B2:B3"/>
    <mergeCell ref="C2:C3"/>
    <mergeCell ref="D2:D3"/>
    <mergeCell ref="E2:E3"/>
    <mergeCell ref="A4:A5"/>
    <mergeCell ref="B4:B5"/>
    <mergeCell ref="C4:C5"/>
    <mergeCell ref="D4:D5"/>
    <mergeCell ref="E4:E5"/>
    <mergeCell ref="A6:A7"/>
    <mergeCell ref="K6:K7"/>
    <mergeCell ref="A16:A17"/>
    <mergeCell ref="B16:B17"/>
    <mergeCell ref="N16:N17"/>
    <mergeCell ref="G16:G17"/>
    <mergeCell ref="H16:H17"/>
    <mergeCell ref="I16:I17"/>
    <mergeCell ref="J16:J17"/>
    <mergeCell ref="K16:K17"/>
    <mergeCell ref="L16:L17"/>
    <mergeCell ref="C16:C17"/>
    <mergeCell ref="D16:D17"/>
    <mergeCell ref="E16:E17"/>
    <mergeCell ref="F16:F17"/>
    <mergeCell ref="M16:M17"/>
    <mergeCell ref="L6:L7"/>
    <mergeCell ref="M6:M7"/>
    <mergeCell ref="I6:I7"/>
    <mergeCell ref="B6:B7"/>
    <mergeCell ref="C6:C7"/>
    <mergeCell ref="D6:D7"/>
    <mergeCell ref="E6:E7"/>
  </mergeCells>
  <pageMargins left="0.51181102362204722" right="0.51181102362204722" top="0.55118110236220474" bottom="0.55118110236220474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Céljelleggel 7. mell.</vt:lpstr>
      <vt:lpstr>Kimutatás 8. mell.</vt:lpstr>
      <vt:lpstr>Előir. mód.9. mell.</vt:lpstr>
      <vt:lpstr>Maradvány 10. mell.</vt:lpstr>
      <vt:lpstr>3.4.3 Közbeszerzési terv</vt:lpstr>
      <vt:lpstr>'Kimutatás 8. mell.'!Nyomtatási_cím</vt:lpstr>
      <vt:lpstr>'Maradvány 10. mell.'!Nyomtatási_cím</vt:lpstr>
      <vt:lpstr>'3.4.3 Közbeszerzési terv'!Nyomtatási_terület</vt:lpstr>
      <vt:lpstr>'Céljelleggel 7. mell.'!Nyomtatási_terület</vt:lpstr>
      <vt:lpstr>'Előir. mód.9. mell.'!Nyomtatási_terület</vt:lpstr>
      <vt:lpstr>'Kimutatás 8. mell.'!Nyomtatási_terület</vt:lpstr>
      <vt:lpstr>'Maradvány 10. mell.'!Nyomtatási_terület</vt:lpstr>
    </vt:vector>
  </TitlesOfParts>
  <Company>Csongrádi 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Szvoboda Lászlóné</cp:lastModifiedBy>
  <cp:lastPrinted>2024-04-10T11:29:58Z</cp:lastPrinted>
  <dcterms:created xsi:type="dcterms:W3CDTF">2014-09-26T08:28:17Z</dcterms:created>
  <dcterms:modified xsi:type="dcterms:W3CDTF">2024-04-10T13:47:08Z</dcterms:modified>
</cp:coreProperties>
</file>