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S:\Titkárság\Testületi_\2025. december 18\Nyilvános ülés\"/>
    </mc:Choice>
  </mc:AlternateContent>
  <bookViews>
    <workbookView xWindow="-120" yWindow="-120" windowWidth="20730" windowHeight="11160"/>
  </bookViews>
  <sheets>
    <sheet name="Céljelleggel 7 mell." sheetId="2" r:id="rId1"/>
    <sheet name="Kimutatás 8 mell." sheetId="1" r:id="rId2"/>
    <sheet name="Előir. mód. 9.mell." sheetId="7" r:id="rId3"/>
    <sheet name="Vis maior 2025. 6. mell." sheetId="6" r:id="rId4"/>
  </sheets>
  <definedNames>
    <definedName name="_xlnm.Print_Titles" localSheetId="1">'Kimutatás 8 mell.'!$1:$4</definedName>
    <definedName name="_xlnm.Print_Area" localSheetId="0">'Céljelleggel 7 mell.'!$A$1:$E$23</definedName>
    <definedName name="_xlnm.Print_Area" localSheetId="2">'Előir. mód. 9.mell.'!$A$1:$H$30</definedName>
    <definedName name="_xlnm.Print_Area" localSheetId="1">'Kimutatás 8 mell.'!$A$1:$E$192</definedName>
    <definedName name="_xlnm.Print_Area" localSheetId="3">'Vis maior 2025. 6. mell.'!$A$1:$B$48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0" i="7" l="1"/>
  <c r="C191" i="1" l="1"/>
  <c r="B46" i="6" l="1"/>
  <c r="E135" i="1" l="1"/>
  <c r="C135" i="1"/>
  <c r="E188" i="1"/>
  <c r="E98" i="1" l="1"/>
  <c r="C98" i="1"/>
  <c r="E111" i="1"/>
  <c r="C111" i="1"/>
  <c r="E93" i="1"/>
  <c r="C93" i="1"/>
  <c r="E14" i="1"/>
  <c r="C14" i="1"/>
  <c r="C188" i="1" l="1"/>
  <c r="E181" i="1"/>
  <c r="C181" i="1"/>
  <c r="B10" i="6" l="1"/>
  <c r="H30" i="7" l="1"/>
  <c r="F30" i="7"/>
  <c r="E30" i="7"/>
  <c r="D30" i="7"/>
  <c r="C30" i="7"/>
  <c r="B30" i="7"/>
  <c r="H15" i="7"/>
  <c r="G15" i="7"/>
  <c r="F15" i="7"/>
  <c r="E15" i="7"/>
  <c r="D15" i="7"/>
  <c r="C15" i="7"/>
  <c r="B15" i="7"/>
  <c r="B48" i="6" l="1"/>
  <c r="E32" i="1" l="1"/>
  <c r="C32" i="1"/>
  <c r="E129" i="1" l="1"/>
  <c r="C129" i="1"/>
  <c r="C81" i="1" l="1"/>
  <c r="C192" i="1" s="1"/>
  <c r="E81" i="1"/>
  <c r="E192" i="1" s="1"/>
</calcChain>
</file>

<file path=xl/sharedStrings.xml><?xml version="1.0" encoding="utf-8"?>
<sst xmlns="http://schemas.openxmlformats.org/spreadsheetml/2006/main" count="463" uniqueCount="323">
  <si>
    <t>Megnevezés</t>
  </si>
  <si>
    <t>Bevétel</t>
  </si>
  <si>
    <t>Előirányzat megnevezése</t>
  </si>
  <si>
    <t>Összeg</t>
  </si>
  <si>
    <t>Kiadás</t>
  </si>
  <si>
    <t>Előirányzat megnevezés</t>
  </si>
  <si>
    <t xml:space="preserve">Összeg </t>
  </si>
  <si>
    <t>Adatok Ft-ban</t>
  </si>
  <si>
    <t>Összesen:</t>
  </si>
  <si>
    <t>Csongrádi Óvodák Igazgatósága</t>
  </si>
  <si>
    <t>Művelődési Központ és Városi Galéria</t>
  </si>
  <si>
    <t>Dr. Szarka Ödön Egyesített Egészségügyi és Szociális Intézmény</t>
  </si>
  <si>
    <t>a.) Önkormányzathoz céljelleggel érkezett pénzeszközök</t>
  </si>
  <si>
    <t>1.</t>
  </si>
  <si>
    <t xml:space="preserve">2. </t>
  </si>
  <si>
    <t>3.</t>
  </si>
  <si>
    <t>4.</t>
  </si>
  <si>
    <t xml:space="preserve">Megnevezés </t>
  </si>
  <si>
    <t>II. negyedéves módosítás I.</t>
  </si>
  <si>
    <t xml:space="preserve">II. negyedéves módosítás II. </t>
  </si>
  <si>
    <t>III. negyedéves módosítás</t>
  </si>
  <si>
    <t>IV/1. negyedéves módosítás</t>
  </si>
  <si>
    <t>BEVÉTEL</t>
  </si>
  <si>
    <t xml:space="preserve"> </t>
  </si>
  <si>
    <t xml:space="preserve">1. Önkormányzati körben: </t>
  </si>
  <si>
    <t xml:space="preserve">BEVÉTELEK ÖSSZESEN </t>
  </si>
  <si>
    <t xml:space="preserve">KIADÁS </t>
  </si>
  <si>
    <t xml:space="preserve">KIADÁSOK ÖSSZESEN </t>
  </si>
  <si>
    <t xml:space="preserve">                                       II. Céljelleggel érkezett előirányzatok</t>
  </si>
  <si>
    <t>Kimutatás az önkormányzati többlettámogatással nem járó és egyéb előirányzat átcsoportosításáról</t>
  </si>
  <si>
    <t>I. negyedéves 
módosítás</t>
  </si>
  <si>
    <t>IV/2. negyedéves módosítás</t>
  </si>
  <si>
    <t>Csongrád Városi Önkormányzat</t>
  </si>
  <si>
    <t>5.</t>
  </si>
  <si>
    <t xml:space="preserve">    d. közhatalmi bevételek</t>
  </si>
  <si>
    <t xml:space="preserve">    a. intézményi működési bevétel</t>
  </si>
  <si>
    <t xml:space="preserve">    b. vagyongazdálkodás működési bevétele </t>
  </si>
  <si>
    <t xml:space="preserve">    e. működési célú támogatás
       államháztartáson belülről 
      </t>
  </si>
  <si>
    <t xml:space="preserve">   a. személyi juttatás </t>
  </si>
  <si>
    <t xml:space="preserve">   b. járulékok </t>
  </si>
  <si>
    <t xml:space="preserve">   c. ellátottak pénzbeli juttatása </t>
  </si>
  <si>
    <t xml:space="preserve">   d. egyéb dologi kiadások </t>
  </si>
  <si>
    <t xml:space="preserve">   e. egyéb működési célú kiadás</t>
  </si>
  <si>
    <t xml:space="preserve">   f. beruházások</t>
  </si>
  <si>
    <t xml:space="preserve">   g. felújítások</t>
  </si>
  <si>
    <t xml:space="preserve">   h. kölcsön nyújtása </t>
  </si>
  <si>
    <t xml:space="preserve">   i. felhalmozási célú támogatás nyújtása</t>
  </si>
  <si>
    <t xml:space="preserve">   k. likvid hitel törlesztése </t>
  </si>
  <si>
    <t xml:space="preserve">   j. fejlesztési hitel törlesztés</t>
  </si>
  <si>
    <t>Tari László Múzeum</t>
  </si>
  <si>
    <t xml:space="preserve">Csemegi Károly Könyvtár </t>
  </si>
  <si>
    <t>Városellátó Intézmény</t>
  </si>
  <si>
    <t>Gazdasági Ellátó Szervezet</t>
  </si>
  <si>
    <t xml:space="preserve">2025. évi 
előirányzat </t>
  </si>
  <si>
    <t>Belvárosi Pékség felújítása</t>
  </si>
  <si>
    <t xml:space="preserve">Vis maior 2025. évben </t>
  </si>
  <si>
    <t>Bevételek:</t>
  </si>
  <si>
    <t>Eredeti költségvetésben betervezett összeg</t>
  </si>
  <si>
    <t>Kulturális területen dolgozók 20 %-os béremelésének, bérminimumának ellentételezésére kapott összeg /eredeti költségvetésben tervezve/</t>
  </si>
  <si>
    <t xml:space="preserve">Szolidaritási hozzájárulás tervezésének kiigazítása </t>
  </si>
  <si>
    <t>Belterületi csapadékvíz elvezető hálózat fejlesztésére 2024. évben kifizetett összeg, melynek utalására 2025. évben került sor</t>
  </si>
  <si>
    <t>Összes bevétel:</t>
  </si>
  <si>
    <t>Kiadások:</t>
  </si>
  <si>
    <t>Mentőszolgálat részére Drager Oxylog 3000+ típusú lélegeztetőgép beszerzése</t>
  </si>
  <si>
    <t xml:space="preserve">Jókai u. 3/6. alatti önkormányzati lakóépület elbontása </t>
  </si>
  <si>
    <t>Táncház tetőfelújítás</t>
  </si>
  <si>
    <t>Máltai Szeretetszolgálat épületében kazáncsere</t>
  </si>
  <si>
    <t>1. sz. Postahivatal tetőfelújítási munkálatai</t>
  </si>
  <si>
    <t>Minimálbér, bérminimum ellentételezésére kapott összeg és betervezett összeg különbözete</t>
  </si>
  <si>
    <t>Csemegi Károly utca 1. sz. alatti ingatlan megvásárlása I. részlet</t>
  </si>
  <si>
    <t>Bokrosi Művelődési Házba klíma beszerelése 2 db beltéri + 6 db kültéri egység (anyag + munkadíj)</t>
  </si>
  <si>
    <t>Szent Rókus tér 8. sz. alatti belvárosi ház vízvezeték és fűtés szerelési munkái (Csongrádi Homokföveny Szövetkezet)</t>
  </si>
  <si>
    <t>MINDÖSSZESEN:</t>
  </si>
  <si>
    <t xml:space="preserve">    c. vagyongazdálkodás felhalmozási bevétele</t>
  </si>
  <si>
    <t xml:space="preserve">    f. működési célú pénzeszköz átvétel</t>
  </si>
  <si>
    <t xml:space="preserve">    g. felhalmozási célú pénzeszköz átvétel 
       támogatásértékű bevétel </t>
  </si>
  <si>
    <t xml:space="preserve">    h. támogatási kölcsönök visszatérülése </t>
  </si>
  <si>
    <t xml:space="preserve">    i. likvid hitel </t>
  </si>
  <si>
    <t xml:space="preserve">    j. állami támogatás megelőlegezés</t>
  </si>
  <si>
    <t xml:space="preserve">    k. előző évi költségvetési maradvány 
      igénybevétele</t>
  </si>
  <si>
    <t>Osztalék bevétel a Csongrádi Víz- és Kommunális Kft-től</t>
  </si>
  <si>
    <t>Útkarbantartási munkálatok 2025. év I. ütemére tervezett kiadások</t>
  </si>
  <si>
    <t>Öregvár u. 53. sz. alatti épület gázkazán cseréje</t>
  </si>
  <si>
    <t>Hársfa utca 65. sz. alatti földszinti lakás és II./11. alatti lakás felújítási kiadások</t>
  </si>
  <si>
    <t>Fő utcai hulladékgyűjtők összes kiadás különbözet (Városellátó Intézmény)</t>
  </si>
  <si>
    <t>A helyi közlekedés 2024. évi támogatási összege a tényleges adatok alapján megnövekedett, ezért a MÁV Személyszállítási Zrt. (Volánbusz Zrt.) beszámolója alapján ennyi a többletigénye</t>
  </si>
  <si>
    <t>Önkormányzat összesen:</t>
  </si>
  <si>
    <t>Csemegi Károly Könyvtár részére beszerzések (hűtőszekrény 128.000Ft, elektromos fűnyíró 39.990Ft, nyomtató 150.000Ft)</t>
  </si>
  <si>
    <t>Csongrádi Alkotóház</t>
  </si>
  <si>
    <t>Csongrádi Polgármesteri Hivatal</t>
  </si>
  <si>
    <t xml:space="preserve">Dr. Szarka Ödön Egyesített Eü-i Intézmény Síp utcai Járó Rehabilitációs Ellátás 2 db bejárati ajtó csere </t>
  </si>
  <si>
    <t>7.</t>
  </si>
  <si>
    <t>8.</t>
  </si>
  <si>
    <t>Településrendezési eszközök módosítása</t>
  </si>
  <si>
    <t>LIDL bejáró csapadékvíz csatorna /végszámla/</t>
  </si>
  <si>
    <t>Csongrádi Alkotóház szennyvízvezeték javítás, csere</t>
  </si>
  <si>
    <t>Művelődési Központ és Városi Galéria VW Crafter típusú platós kisteherautó vásárlás</t>
  </si>
  <si>
    <t>6.</t>
  </si>
  <si>
    <t>Körös-toroki Napok megrendezésének kiadásai 2025.III.n.év</t>
  </si>
  <si>
    <t>Körös-toroki Napok megrendezésének kiadásai 2025.I.n.év</t>
  </si>
  <si>
    <t xml:space="preserve">Szabad keret:                                       </t>
  </si>
  <si>
    <t>0505/125 hrsz. MARS kamionparkoló konténerhez külső világítás</t>
  </si>
  <si>
    <t>Iparűzési adó bevétel</t>
  </si>
  <si>
    <t>Gyalogátkelőhelyek közvilágítás fejlesztése és az Ipari Parkban villamos energia bővítése  önerő</t>
  </si>
  <si>
    <t>Szennyvízátemelő vásárlása</t>
  </si>
  <si>
    <t>13.110.164</t>
  </si>
  <si>
    <t>1.728.000</t>
  </si>
  <si>
    <t>Önkormányzat elszámolásai költségvetési szerveivel
Csemegi Károly Könyvtár            Dologi kiadás 1.728.000 Ft</t>
  </si>
  <si>
    <t>59.803.668</t>
  </si>
  <si>
    <t>52.921.761</t>
  </si>
  <si>
    <t>Személyi juttatás</t>
  </si>
  <si>
    <t>Járulék</t>
  </si>
  <si>
    <t>Dologi kiadás</t>
  </si>
  <si>
    <t>Beruházás</t>
  </si>
  <si>
    <t xml:space="preserve">TOP Plusz 3.3.1-21-CS1 Kalandvár! Óvodai fejlesztés előírányzat átcsoportosítás </t>
  </si>
  <si>
    <t>Városellátó Intézmény -intézményfinanszírozás</t>
  </si>
  <si>
    <t>Művelődési Központ -intézményfinanszírozás</t>
  </si>
  <si>
    <t>Dologi kiadás polgármesteri keret</t>
  </si>
  <si>
    <t>Fotelek, kerti garnítúra vásárlásának költségeihez hozzájárulás</t>
  </si>
  <si>
    <t>TOP Plusz 2.1.1.-21 Könyvtár épület energetikai pályázat kiadási előirányzat átcsoportosítás</t>
  </si>
  <si>
    <t>Felújítás</t>
  </si>
  <si>
    <t>személyi juttatás</t>
  </si>
  <si>
    <t>24.744.707</t>
  </si>
  <si>
    <t>160.000.000</t>
  </si>
  <si>
    <t>Humán Szolgáltatások és Infrastruktúra Fejlesztése a Csongrádi Járásban felhalmozási c. támogatás                         Versenyképes Járások</t>
  </si>
  <si>
    <t>TOP Plusz -2.1.1-21-CS1-2024-00027 Fürdő energetikai korszerűsítés GEO-LÉT Felhalmozási c. támogatás előleg</t>
  </si>
  <si>
    <t>11.000.000</t>
  </si>
  <si>
    <t>23.359.553</t>
  </si>
  <si>
    <t>700.000</t>
  </si>
  <si>
    <t>Dologi kiadás vis maior keret</t>
  </si>
  <si>
    <t>Dologi kiadás külföldi kapcsolatok</t>
  </si>
  <si>
    <t>Megbízási díj</t>
  </si>
  <si>
    <t xml:space="preserve">Iparűzési adó bevétel </t>
  </si>
  <si>
    <t>1.000.000</t>
  </si>
  <si>
    <t>Agrárminisztérium Hungarikum pályázat Borünnep működési c. támogatás</t>
  </si>
  <si>
    <t xml:space="preserve">Csongrád TV támogatás </t>
  </si>
  <si>
    <t xml:space="preserve">Televizíó és műsorszolgáltatás és támogatása feladat                      Működési c.támogatás                                   </t>
  </si>
  <si>
    <t>Kisfaludy 2030 Turisztikai Fejlesztő Nonprofit Zrt. TFF-3.1.1-A-2025 00004 Csongrádi Tourinform Iroda felújítása</t>
  </si>
  <si>
    <t>TOP Plusz 3.3.2-21 Helyi egészségügy és humán infrastruktúra fejlesztése</t>
  </si>
  <si>
    <t>Csongrádi Tourinform Iroda felújítása                                             Felújítás 16.839.261 Ft           Beruházás  4.161.000 Ft</t>
  </si>
  <si>
    <t>Alkotóház finanszírozási pótigény</t>
  </si>
  <si>
    <t>VOLÁN támogatás</t>
  </si>
  <si>
    <t>VOLÁN müködési c.támogatás</t>
  </si>
  <si>
    <t>Homokföveny Idegenforgalmi Szociális Szövetkezet</t>
  </si>
  <si>
    <t>Csongrád-Csanád Vármegyei Kormányhivatal</t>
  </si>
  <si>
    <t>Átvett pénz Közfoglalkoztatottak</t>
  </si>
  <si>
    <t>Közfoglalkoztatottak bér</t>
  </si>
  <si>
    <t>Közfoglalkoztatottak járulék</t>
  </si>
  <si>
    <t>Átvett pénz GINOP bértámogatás</t>
  </si>
  <si>
    <t>GINOP bér</t>
  </si>
  <si>
    <t>GINOP járulék</t>
  </si>
  <si>
    <t>Átvett pénz Diák</t>
  </si>
  <si>
    <t>bér diák</t>
  </si>
  <si>
    <t>Saját bevétel (tovább számlázás)</t>
  </si>
  <si>
    <t>dologi kiadás</t>
  </si>
  <si>
    <t>átcsoportosítás</t>
  </si>
  <si>
    <t>dologi csökken</t>
  </si>
  <si>
    <t>hűtő</t>
  </si>
  <si>
    <t>Átvett pénz Diákok</t>
  </si>
  <si>
    <t>diák bér</t>
  </si>
  <si>
    <t>Nemzeti Kulturális Alap</t>
  </si>
  <si>
    <t>Átvett pénz (Óbecse)</t>
  </si>
  <si>
    <t>Átvett pénz NKA</t>
  </si>
  <si>
    <t>átvett pénz adó 1%-a</t>
  </si>
  <si>
    <t>könyvespolc (érdekeltségnövelő)</t>
  </si>
  <si>
    <t>fotelek</t>
  </si>
  <si>
    <t>Tiszavirág Alapítvány</t>
  </si>
  <si>
    <t>átvett pénz (civil szervezetnek)</t>
  </si>
  <si>
    <t>bér (reprezentáció)</t>
  </si>
  <si>
    <t>saját bevétel (közvetített szolg. áfa)</t>
  </si>
  <si>
    <t>saját bevétel</t>
  </si>
  <si>
    <t>Nemzeti Kulturális Támogatáskezelő CSSP-RM-25-0010</t>
  </si>
  <si>
    <t>átvett pénz</t>
  </si>
  <si>
    <t>felhalmozási kiadás</t>
  </si>
  <si>
    <t>Nemzeti Kulturális Támogatáskezelő CSSP-MO-25-0196</t>
  </si>
  <si>
    <t>Nemzeti Kulturális Támogatáskezelő CSSP-SZ-25-0064</t>
  </si>
  <si>
    <t xml:space="preserve">dologi csökken </t>
  </si>
  <si>
    <t>futószőnyeg (Múzeumok Őszi fesztiválja)</t>
  </si>
  <si>
    <t>porszívó</t>
  </si>
  <si>
    <t>játékok</t>
  </si>
  <si>
    <t>festményszárító</t>
  </si>
  <si>
    <t>laptop</t>
  </si>
  <si>
    <t>öltöző szekrény</t>
  </si>
  <si>
    <t>klíma</t>
  </si>
  <si>
    <t>futóbicikli</t>
  </si>
  <si>
    <t>lézernyomtató</t>
  </si>
  <si>
    <t>mosógép</t>
  </si>
  <si>
    <t>mosogatógép</t>
  </si>
  <si>
    <t>telefon</t>
  </si>
  <si>
    <t>függöny</t>
  </si>
  <si>
    <t>matrac</t>
  </si>
  <si>
    <t>fektető</t>
  </si>
  <si>
    <t>tároló szekrény</t>
  </si>
  <si>
    <t>bútor</t>
  </si>
  <si>
    <t>szőnyeg</t>
  </si>
  <si>
    <t>bicikli</t>
  </si>
  <si>
    <t>csengő készlet, ritmuskészlet</t>
  </si>
  <si>
    <t>akkus fúró</t>
  </si>
  <si>
    <t>játékok babaház, parkolóház</t>
  </si>
  <si>
    <t>zsúrkocsi</t>
  </si>
  <si>
    <t>gardrób</t>
  </si>
  <si>
    <t>kerékpár</t>
  </si>
  <si>
    <t>jógaszőnyeg</t>
  </si>
  <si>
    <t>napvitorla</t>
  </si>
  <si>
    <t>műfű karbantartó gép</t>
  </si>
  <si>
    <t>óvodai székek</t>
  </si>
  <si>
    <t>asztal</t>
  </si>
  <si>
    <t>Bee bot</t>
  </si>
  <si>
    <t>rotikom erőd</t>
  </si>
  <si>
    <t>15.627.162</t>
  </si>
  <si>
    <t>1.812.634</t>
  </si>
  <si>
    <t>2.174.887</t>
  </si>
  <si>
    <t>Használt számítógép vásárlás</t>
  </si>
  <si>
    <t>Monitor vásárlás</t>
  </si>
  <si>
    <t>393.513.806</t>
  </si>
  <si>
    <t>4.531.009</t>
  </si>
  <si>
    <t>9.</t>
  </si>
  <si>
    <t>10.</t>
  </si>
  <si>
    <t>11.</t>
  </si>
  <si>
    <t>12.</t>
  </si>
  <si>
    <t>13.</t>
  </si>
  <si>
    <t>14.</t>
  </si>
  <si>
    <t>15.</t>
  </si>
  <si>
    <t>2024. adóévi személyi jövedelemadó 1% támogatás</t>
  </si>
  <si>
    <t>Egyéb működési célú támogatások bevételei államháztartáson belülről</t>
  </si>
  <si>
    <t>Kamatbevétel</t>
  </si>
  <si>
    <t>Egyéb kapott kamatok és kamatjellegű bevételek</t>
  </si>
  <si>
    <t>XXIV. Nemzetközi Bronz Szimpózium megvalósítása Csongrádon</t>
  </si>
  <si>
    <t>GINOP Plusz-3.1.1-23-0024 foglalkoztatás bér támogatás október</t>
  </si>
  <si>
    <t xml:space="preserve">Átcsoportosítás </t>
  </si>
  <si>
    <t xml:space="preserve">Beruházás Ifj. eü. védőnők 2 db kerékpár </t>
  </si>
  <si>
    <t>Beruházás Ifj. eü. védőnők informatikai eszközök</t>
  </si>
  <si>
    <t>Saját bevétel</t>
  </si>
  <si>
    <t>ÁFA visszatérítés teljesítése</t>
  </si>
  <si>
    <t>Egyéb működési bevétel teljesítése</t>
  </si>
  <si>
    <t>Egyéb kapott (járó) kamatbevétel</t>
  </si>
  <si>
    <t>Szolgáltatások ellenértéke teljesítése</t>
  </si>
  <si>
    <t xml:space="preserve">Felújítás Gyöngyvirág utcai rendelő villamos hálózat </t>
  </si>
  <si>
    <t>TOP Plusz-3.1.3-23-CS1 "Összekötő"- helyi humán fejlesztések Csongrádon Működési célú támogatás</t>
  </si>
  <si>
    <t>Közvilágítás</t>
  </si>
  <si>
    <t>Csongrád Újság</t>
  </si>
  <si>
    <t xml:space="preserve">Dologi kiadás </t>
  </si>
  <si>
    <t>TOP Plusz-3.3.2-21 Helyi egészségügyi és humán infrastuktúra fejlesztése előirányzat átcsoportosítás</t>
  </si>
  <si>
    <t>Csongrád-Csanád Vármegyei Kormányhivatal Csongrádi Járási Hivatal támogatása</t>
  </si>
  <si>
    <t>TOP bértámogatás 08 hó</t>
  </si>
  <si>
    <t>TOP bér 08 hó</t>
  </si>
  <si>
    <t>TOP járulék 08 hó</t>
  </si>
  <si>
    <t>GINOP bértámogatás 08 hó</t>
  </si>
  <si>
    <t>GINOP bér 08 hó</t>
  </si>
  <si>
    <t>GINOP járulék 08 hó</t>
  </si>
  <si>
    <t>GINOP bértámogatás 09 hó</t>
  </si>
  <si>
    <t>GINOP bér 09 hó</t>
  </si>
  <si>
    <t>GINOP járulék 09 hó</t>
  </si>
  <si>
    <t>Átcsoportosítás</t>
  </si>
  <si>
    <t>Dologi kiadások átcsoportosítása beruházásra</t>
  </si>
  <si>
    <t>Beruházás - Raklapemelő béka</t>
  </si>
  <si>
    <t>Beruházás - Autó alkatrész</t>
  </si>
  <si>
    <t>Dologi kiadások átcsoportosítása felújításra</t>
  </si>
  <si>
    <t>Felújítás - Piroskavárosi iskola előtti járdafelújítás maradványra</t>
  </si>
  <si>
    <t>TOP Plusz -2.1.1-21-CS1-2024-00027 Fürdő energetikai korszerűsítés GEO-LÉT Beruházás 11.000.000 Ft</t>
  </si>
  <si>
    <t>Városokkal a városokért helyi fentartható energetikai  beruhásások  támogatása (ECF6Cal lofthe EU City Facility)</t>
  </si>
  <si>
    <t>Vagyongazdálkodás dologi kiadás növelés</t>
  </si>
  <si>
    <t>Polgármesteri keret növelés</t>
  </si>
  <si>
    <t xml:space="preserve">Városi rendezvénykeret növelése </t>
  </si>
  <si>
    <t>öltöző fogas</t>
  </si>
  <si>
    <t>roller, bicikli</t>
  </si>
  <si>
    <t>porszívó 2 db</t>
  </si>
  <si>
    <t>vaskapu 2 db</t>
  </si>
  <si>
    <t>Átvett pénz GINOP</t>
  </si>
  <si>
    <t>pénzeszköz átadás (Óbecse)</t>
  </si>
  <si>
    <t>Nemzeti Adó- és Vámhivatal</t>
  </si>
  <si>
    <t xml:space="preserve">Beruházás Széchenyi Bölcsőde lombszívó gép </t>
  </si>
  <si>
    <t>József A. utca 9. szociális bérlakás festés és felújítás anyagktg.</t>
  </si>
  <si>
    <t>Bercsényi M. és Bocskai I. utca közötti járdaszakasz kivitelezés</t>
  </si>
  <si>
    <t>Csongrádi Kertbarát Klub 45. éves évforduló Művelődési Központ színházterem bérleti díj</t>
  </si>
  <si>
    <t>Könyvnyomtatás költségeihez hozzájárulás
dr. Cseh Fruzsina: "Csongrádi csomók"</t>
  </si>
  <si>
    <t>Dologi kiadás vis maior</t>
  </si>
  <si>
    <t>Külföldi kapcsolatok, lengyel vendégek fogadása- reprezentáció</t>
  </si>
  <si>
    <t>Dr. Szarka Ö. Egy. Eü. és Szoc. Intézmény műanyag nyílászáró Vasút utcai bentlakásos idősek otthon</t>
  </si>
  <si>
    <t>Dr. Szarka Ö. Egy. Eü. és Szoc. Intézmény intézményfinanszírozás</t>
  </si>
  <si>
    <t>Csongrád, Iskola u. 2. Tari László Múzeum falszigetelés munkái 50 %</t>
  </si>
  <si>
    <t xml:space="preserve">TOP-Plusz 1.1.1.-21 Ipari Park előirányzat átcsoportosítás </t>
  </si>
  <si>
    <t>Önk. vagyonnal való gazd.kapcs. feladatok Dologi kiadás</t>
  </si>
  <si>
    <t>Néhai Gyovai Gáspár alpolgármester temetés ktg.</t>
  </si>
  <si>
    <t>Piroskavárosi Szociális Család- és   Gyermekjóléti Intézmény</t>
  </si>
  <si>
    <t xml:space="preserve">Intézményfinanszírozás 
Tari László Múzeum </t>
  </si>
  <si>
    <t xml:space="preserve">INTERREG-VI-A-IPA Magyar-Szerb Program                              Felhamozási célú támog.            Szentes város 6.524.803 Ft            Topolya község 424.897 Ft            Kishegyes község 17.742.527Ft                       
Dologi kiadás 52.480 Ft                                                                                       </t>
  </si>
  <si>
    <t xml:space="preserve">
Önkormányzat elszámolásai költségvetési szerveivel
Dr. Szarka Ödön Egyesített Egészségügyi  és Szociális Intézmény 
szem.j. 4.955.934 Ft, 
járulékok 644.271 Ft, 
Piroskavárosi SZCSGYI
szem.j. 8.873.413 Ft, 
járulékok 1.153.544 Ft.
</t>
  </si>
  <si>
    <t>TOP Plusz-1.2.1-21-CS1-KözPONT városfejlesztés Beruházás</t>
  </si>
  <si>
    <t xml:space="preserve">Pedagógusok, illetve nevelő-oktató munkát közvetlenül segítő munkakörben foglalkoztatottak részére esélyteremtési támogatás
2025.10. hó  0 Ft                               2025.11. hó 1.434.895 Ft                2025.12. hó 739.992 Ft                                                                                                           </t>
  </si>
  <si>
    <t>TOP Plusz-1.2.3-21-CS1-2024-00032 Központi belterületi utak felújítása Felhalmozási c. támogatás előleg</t>
  </si>
  <si>
    <t>TOP Plusz-1.2.1-21-CS1-KözPONT városfejlesztés Felhalmozási c. támogatás</t>
  </si>
  <si>
    <t>INTERREG-VI-A-IPA Magyar-Szerb Program felhalmozási c. támogatás</t>
  </si>
  <si>
    <t>Bethlen Gábor Alapkezelő Zrt. TTP-KP-1-2025/1-000118 azonosító számú pályázat  
Közösségi tevékenység támogatása   
"Luca napi hagyományok bemutatása Csongrádon vajdasági módra"</t>
  </si>
  <si>
    <t>21.000.261</t>
  </si>
  <si>
    <t>Önkormányzat elszámolásai költségvetési szerveivel
Dr. Szarka Ödön Egyesített Egészségügyi és Szociális Intézmény 
szem.j. 1.604.101 Ft, 
járulékok 208.533 Ft</t>
  </si>
  <si>
    <t>Önkormányzatok elszámolásai költségvetési szerveivel
Csongrádi Óvodák Igazgatósága
személyi juttatás 1.924.679 Ft,
járulékok 250.208 Ft</t>
  </si>
  <si>
    <t xml:space="preserve">
Önkormányzatok elszámolásai költségvetési szerveivel
Csongrádi Óvodák Igazgatósága 
személyi juttatás: 7.011.062 Ft
Járulékok: 911.438 Ft
Dologi kiadás 1.103.194 Ft
Csongrád Városi Önkormányzat Gazdasági Ellátó Szervezet                              Személyi juttatás: 3.576.743 Ft  Járulék: 464.977 Ft                        Dologi kiadás: 42.750 Ft                                                                    </t>
  </si>
  <si>
    <t xml:space="preserve">Szociális jellegű közfoglalkoztatás   2025.03.01.- 2026.02.28.
2025.09. hó 1.400.788 Ft,
2025.10. hó 1.630.861 Ft,  
2025.11. hó 1.499.360 Ft                </t>
  </si>
  <si>
    <t>Humán Szolgáltatások és Infrastruktúra Fejlesztése a Csongrádi Járásban  
Beruházás 130.000.000 Ft Felújítás 30.000.000 Ft</t>
  </si>
  <si>
    <t>TOP Plusz-1.2.3-21-CS1-2024-00032 Központi belterületi utak felújítása 
Felújítás 23.359.553 Ft</t>
  </si>
  <si>
    <t>Közművelődés - közösségi és társadalmi részvétel fejlesztése feladat                                              Dologi kiadás</t>
  </si>
  <si>
    <t>Beruházás - Sövénynyírógép</t>
  </si>
  <si>
    <t>játékok babakocsi, takarítókocsi, magformers, diavetítő</t>
  </si>
  <si>
    <t>Nemzeti Adó- és Vámhivaltal</t>
  </si>
  <si>
    <t>Átvett pénz adó 1%-a</t>
  </si>
  <si>
    <t>átvett pénz Diákok</t>
  </si>
  <si>
    <t>Közvetített szolg. ellenért. teljesítése</t>
  </si>
  <si>
    <t>Csongrádi utánpótlás sakkcsapat Csongrád- Csanád Vármegyei sakk csapatbajnokság mérközések Művelődési Központ földszinti konferenciaterem bérleti díja</t>
  </si>
  <si>
    <t>Tari László Múzeum - intézményfinanszírozás</t>
  </si>
  <si>
    <t>Csemegi Károly Könyvtár -intézményfinszírozás</t>
  </si>
  <si>
    <t>Alkotóház intézményfinanszírozás</t>
  </si>
  <si>
    <t xml:space="preserve">
Önkormányzatok elszámolásai 
működési célú költségvetési támogatás
Szociális ágazati pótlék
2025.10. hó 5.123.673 Ft,
2025.11. hó 5.211.094 Ft
2025.12. hó 5.292.395 Ft
</t>
  </si>
  <si>
    <t>Szociális ágazatban egészségügyi végzettséghez kötött munkakörben foglalkoztatott egészségügyi dolgozók kiegészítő pótléka 
2025.10. hó 608.912 Ft,
2025.11. hó 608.912 Ft
2025.12. hó 594.810 Ft</t>
  </si>
  <si>
    <t xml:space="preserve">Önkormányzatok elszámolásai működési célú költségvetési támogatás
1.2.1.1 Óvoda működtetési támogatás 1.103.194 Ft, 1.2.2.1., Pedagógusok átlagbéralapú támogatása 7.165.900 Ft, 1.2.3.1.1.Pedagógus II. kategóriába sorolt pedagógusok, pedagógus szakképzettséggel rendelkező segítők kieg. támog. 86.900 Ft, 1.2.3.1.1.2. Mesterpedagógus, kutatótanár kat.sorolt ped.kieg.támogatás -324.100 Ft, 1.2.5.1.1. Ped.szakképzettséggel rendelkező segítők átlagbér alapú tám. -1.053.600 Ft, 1.2.5.1.2. Ped.szakképzettséggel rendelkező segítők átlagbér alapú tám. 2.047.400 Ft                         Intézményi gyermekétkeztetés -bértámogatás 4.041.720 Ft, Szünidei gyermekétkeztetés tám. 42.750 Ft                                                                      </t>
  </si>
  <si>
    <t xml:space="preserve">Szociális jellegű közfoglalkoztatás 2025.03.01.-2026.02.28. 
személyi juttatás: 4.254.469 Ft   Járulék: 276.540 Ft             </t>
  </si>
  <si>
    <t xml:space="preserve">Önkormányzatok elszámolásai működési célú költségvetési támogatás 
Könyvtári célú érdekeltségnövelő támogatás 
</t>
  </si>
  <si>
    <t>TOP Plusz-3.1.3-23-CS1 "Összekötő"- helyi humán fejlesztések Csongrádon 
Dologi kiadás 57.257.355 Ft Mük. c. pénzeszköz átadás 2.546.313 Ft</t>
  </si>
  <si>
    <t>Közművelődés -közösségi és társadalmi részvétel fejlesztése feladat                                              Személyi juttatás 149.550 Ft                     Járulék   49.411 Ft                             Dologi kiadás 501.039 Ft</t>
  </si>
  <si>
    <t>0505/125 hrsz. MARS kamionparkoló konténerhez 3 db acéllépcső</t>
  </si>
  <si>
    <t>Széchenyi úti "Kuckó-mackó" Bölcsőde játszótéri udvarának felújítása</t>
  </si>
  <si>
    <t>Összes kiadás:</t>
  </si>
  <si>
    <t>Nagymező utca 4/E. önk. lakás felújítás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</si>
</sst>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_F_t_-;\-* #,##0.00\ _F_t_-;_-* &quot;-&quot;??\ _F_t_-;_-@_-"/>
    <numFmt numFmtId="165" formatCode="_-* #,##0\ _F_t_-;\-* #,##0\ _F_t_-;_-* &quot;-&quot;??\ _F_t_-;_-@_-"/>
    <numFmt numFmtId="166" formatCode="#,##0\ _F_t"/>
  </numFmts>
  <fonts count="21">
    <font>
      <sz val="10"/>
      <name val="Arial"/>
      <charset val="238"/>
    </font>
    <font>
      <b/>
      <sz val="11"/>
      <name val="Times New Roman"/>
      <family val="1"/>
      <charset val="238"/>
    </font>
    <font>
      <sz val="11"/>
      <name val="Times New Roman"/>
      <family val="1"/>
      <charset val="238"/>
    </font>
    <font>
      <b/>
      <i/>
      <sz val="11"/>
      <name val="Times New Roman"/>
      <family val="1"/>
      <charset val="238"/>
    </font>
    <font>
      <sz val="11"/>
      <name val="Arial"/>
      <family val="2"/>
      <charset val="238"/>
    </font>
    <font>
      <sz val="10"/>
      <name val="Arial"/>
      <family val="2"/>
      <charset val="238"/>
    </font>
    <font>
      <b/>
      <sz val="10"/>
      <name val="Arial"/>
      <family val="2"/>
      <charset val="238"/>
    </font>
    <font>
      <b/>
      <sz val="12"/>
      <name val="Times New Roman"/>
      <family val="1"/>
      <charset val="238"/>
    </font>
    <font>
      <b/>
      <i/>
      <sz val="12"/>
      <name val="Times New Roman"/>
      <family val="1"/>
      <charset val="238"/>
    </font>
    <font>
      <i/>
      <sz val="12"/>
      <name val="Times New Roman"/>
      <family val="1"/>
      <charset val="238"/>
    </font>
    <font>
      <sz val="12"/>
      <name val="Times New Roman"/>
      <family val="1"/>
      <charset val="238"/>
    </font>
    <font>
      <sz val="10"/>
      <name val="Arial CE"/>
      <charset val="238"/>
    </font>
    <font>
      <b/>
      <sz val="14"/>
      <name val="Times New Roman"/>
      <family val="1"/>
      <charset val="238"/>
    </font>
    <font>
      <i/>
      <sz val="9"/>
      <name val="Arial"/>
      <family val="2"/>
      <charset val="238"/>
    </font>
    <font>
      <b/>
      <sz val="11"/>
      <name val="Arial"/>
      <family val="2"/>
      <charset val="238"/>
    </font>
    <font>
      <sz val="14"/>
      <name val="Times New Roman"/>
      <family val="1"/>
      <charset val="238"/>
    </font>
    <font>
      <b/>
      <u/>
      <sz val="14"/>
      <name val="Times New Roman"/>
      <family val="1"/>
      <charset val="238"/>
    </font>
    <font>
      <b/>
      <i/>
      <sz val="14"/>
      <name val="Arial CE"/>
      <charset val="238"/>
    </font>
    <font>
      <i/>
      <sz val="11"/>
      <name val="Times New Roman"/>
      <family val="1"/>
      <charset val="238"/>
    </font>
    <font>
      <sz val="11"/>
      <color theme="1"/>
      <name val="Times New Roman"/>
      <family val="1"/>
      <charset val="238"/>
    </font>
    <font>
      <b/>
      <i/>
      <sz val="14"/>
      <name val="Arial c"/>
      <charset val="238"/>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thick">
        <color auto="1"/>
      </bottom>
      <diagonal/>
    </border>
    <border>
      <left/>
      <right/>
      <top style="thick">
        <color indexed="64"/>
      </top>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s>
  <cellStyleXfs count="13">
    <xf numFmtId="0" fontId="0" fillId="0" borderId="0"/>
    <xf numFmtId="0" fontId="5" fillId="0" borderId="0"/>
    <xf numFmtId="0" fontId="11" fillId="0" borderId="0"/>
    <xf numFmtId="0" fontId="5" fillId="0" borderId="0"/>
    <xf numFmtId="0" fontId="11" fillId="0" borderId="0"/>
    <xf numFmtId="0" fontId="5" fillId="0" borderId="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6" fontId="11" fillId="0" borderId="0" applyFont="0" applyFill="0" applyBorder="0" applyAlignment="0" applyProtection="0"/>
    <xf numFmtId="40" fontId="11" fillId="0" borderId="0" applyFont="0" applyFill="0" applyBorder="0" applyAlignment="0" applyProtection="0"/>
    <xf numFmtId="164" fontId="11" fillId="0" borderId="0" applyFont="0" applyFill="0" applyBorder="0" applyAlignment="0" applyProtection="0"/>
  </cellStyleXfs>
  <cellXfs count="232">
    <xf numFmtId="0" fontId="0" fillId="0" borderId="0" xfId="0"/>
    <xf numFmtId="0" fontId="2" fillId="0" borderId="1" xfId="0" applyFont="1" applyBorder="1" applyAlignment="1">
      <alignment horizontal="justify" vertical="top" wrapText="1"/>
    </xf>
    <xf numFmtId="3" fontId="2" fillId="0" borderId="1" xfId="0" applyNumberFormat="1" applyFont="1" applyBorder="1" applyAlignment="1">
      <alignment horizontal="right" vertical="top" wrapText="1"/>
    </xf>
    <xf numFmtId="0" fontId="1" fillId="0" borderId="1" xfId="0" applyFont="1" applyBorder="1" applyAlignment="1">
      <alignment horizontal="justify" vertical="top" wrapText="1"/>
    </xf>
    <xf numFmtId="3" fontId="3" fillId="0" borderId="1" xfId="0" applyNumberFormat="1" applyFont="1" applyBorder="1" applyAlignment="1">
      <alignment horizontal="center" vertical="top" wrapText="1"/>
    </xf>
    <xf numFmtId="0" fontId="1" fillId="0" borderId="0" xfId="0" applyFont="1" applyAlignment="1">
      <alignment horizontal="center"/>
    </xf>
    <xf numFmtId="0" fontId="4" fillId="0" borderId="0" xfId="0" applyFont="1"/>
    <xf numFmtId="0" fontId="4" fillId="0" borderId="2" xfId="0" applyFont="1" applyBorder="1"/>
    <xf numFmtId="0" fontId="3" fillId="0" borderId="1" xfId="0" applyFont="1" applyBorder="1" applyAlignment="1">
      <alignment horizontal="center" vertical="top" wrapText="1"/>
    </xf>
    <xf numFmtId="0" fontId="1" fillId="0" borderId="1" xfId="0" applyFont="1" applyBorder="1" applyAlignment="1">
      <alignment horizontal="center" vertical="top" wrapText="1"/>
    </xf>
    <xf numFmtId="3" fontId="1" fillId="0" borderId="1" xfId="0" applyNumberFormat="1" applyFont="1" applyBorder="1" applyAlignment="1">
      <alignment horizontal="right" vertical="top" wrapText="1"/>
    </xf>
    <xf numFmtId="0" fontId="2" fillId="0" borderId="1" xfId="0" applyFont="1" applyBorder="1" applyAlignment="1">
      <alignment horizontal="left" vertical="top" wrapText="1"/>
    </xf>
    <xf numFmtId="0" fontId="3" fillId="0" borderId="1" xfId="0" applyFont="1" applyBorder="1" applyAlignment="1">
      <alignment horizontal="justify" vertical="top" wrapText="1"/>
    </xf>
    <xf numFmtId="3" fontId="3" fillId="0" borderId="1" xfId="0" applyNumberFormat="1" applyFont="1" applyBorder="1" applyAlignment="1">
      <alignment horizontal="right" vertical="top" wrapText="1"/>
    </xf>
    <xf numFmtId="0" fontId="1" fillId="0" borderId="3" xfId="0" applyFont="1" applyBorder="1" applyAlignment="1">
      <alignment horizontal="center" vertical="top" wrapText="1"/>
    </xf>
    <xf numFmtId="3" fontId="4" fillId="0" borderId="0" xfId="0" applyNumberFormat="1" applyFont="1"/>
    <xf numFmtId="3" fontId="3" fillId="0" borderId="4" xfId="0" applyNumberFormat="1" applyFont="1" applyBorder="1" applyAlignment="1">
      <alignment horizontal="center" vertical="top" wrapText="1"/>
    </xf>
    <xf numFmtId="0" fontId="3" fillId="0" borderId="3" xfId="0" applyFont="1" applyBorder="1" applyAlignment="1">
      <alignment horizontal="justify" vertical="top" wrapText="1"/>
    </xf>
    <xf numFmtId="0" fontId="3" fillId="0" borderId="0" xfId="0" applyFont="1" applyAlignment="1">
      <alignment horizontal="center"/>
    </xf>
    <xf numFmtId="3" fontId="2" fillId="0" borderId="3" xfId="0" applyNumberFormat="1" applyFont="1" applyBorder="1" applyAlignment="1">
      <alignment horizontal="right" vertical="top" wrapText="1"/>
    </xf>
    <xf numFmtId="0" fontId="2" fillId="0" borderId="3" xfId="0" applyFont="1" applyBorder="1" applyAlignment="1">
      <alignment horizontal="justify" vertical="top" wrapText="1"/>
    </xf>
    <xf numFmtId="0" fontId="3" fillId="0" borderId="4" xfId="0" applyFont="1" applyBorder="1" applyAlignment="1">
      <alignment horizontal="center" vertical="top" wrapText="1"/>
    </xf>
    <xf numFmtId="0" fontId="2" fillId="0" borderId="0" xfId="0" applyFont="1"/>
    <xf numFmtId="0" fontId="3" fillId="0" borderId="0" xfId="0" applyFont="1"/>
    <xf numFmtId="0" fontId="1" fillId="0" borderId="0" xfId="0" applyFont="1"/>
    <xf numFmtId="0" fontId="3" fillId="0" borderId="3" xfId="0" applyFont="1" applyBorder="1" applyAlignment="1">
      <alignment horizontal="center" wrapText="1"/>
    </xf>
    <xf numFmtId="0" fontId="3" fillId="0" borderId="3" xfId="0" applyFont="1" applyBorder="1" applyAlignment="1">
      <alignment horizontal="center"/>
    </xf>
    <xf numFmtId="3" fontId="3" fillId="0" borderId="3" xfId="0" applyNumberFormat="1" applyFont="1" applyBorder="1" applyAlignment="1">
      <alignment horizontal="center"/>
    </xf>
    <xf numFmtId="0" fontId="2" fillId="0" borderId="3" xfId="0" applyFont="1" applyBorder="1" applyAlignment="1">
      <alignment vertical="top" wrapText="1"/>
    </xf>
    <xf numFmtId="0" fontId="3" fillId="0" borderId="1" xfId="0" applyFont="1" applyBorder="1" applyAlignment="1">
      <alignment horizontal="left" vertical="top" wrapText="1"/>
    </xf>
    <xf numFmtId="3" fontId="0" fillId="0" borderId="0" xfId="0" applyNumberFormat="1"/>
    <xf numFmtId="0" fontId="0" fillId="0" borderId="0" xfId="0" applyAlignment="1">
      <alignment wrapText="1"/>
    </xf>
    <xf numFmtId="0" fontId="5" fillId="0" borderId="4" xfId="0" applyFont="1" applyBorder="1" applyAlignment="1">
      <alignment wrapText="1"/>
    </xf>
    <xf numFmtId="0" fontId="6" fillId="0" borderId="0" xfId="0" applyFont="1"/>
    <xf numFmtId="0" fontId="6" fillId="0" borderId="0" xfId="0" applyFont="1" applyAlignment="1">
      <alignment wrapText="1"/>
    </xf>
    <xf numFmtId="3" fontId="6" fillId="0" borderId="0" xfId="0" applyNumberFormat="1" applyFont="1"/>
    <xf numFmtId="0" fontId="5" fillId="0" borderId="4" xfId="0" applyFont="1" applyBorder="1" applyAlignment="1">
      <alignment vertical="top" wrapText="1"/>
    </xf>
    <xf numFmtId="0" fontId="0" fillId="0" borderId="11" xfId="0" applyBorder="1"/>
    <xf numFmtId="0" fontId="6" fillId="0" borderId="10" xfId="0" applyFont="1" applyBorder="1"/>
    <xf numFmtId="0" fontId="6" fillId="0" borderId="10" xfId="0" applyFont="1" applyBorder="1" applyAlignment="1">
      <alignment wrapText="1"/>
    </xf>
    <xf numFmtId="3" fontId="6" fillId="0" borderId="10" xfId="0" applyNumberFormat="1" applyFont="1" applyBorder="1"/>
    <xf numFmtId="0" fontId="5" fillId="0" borderId="5" xfId="0" applyFont="1" applyBorder="1" applyAlignment="1">
      <alignment horizontal="center" vertical="center"/>
    </xf>
    <xf numFmtId="0" fontId="5" fillId="0" borderId="7" xfId="0" applyFont="1" applyBorder="1" applyAlignment="1">
      <alignment horizontal="center" vertical="center"/>
    </xf>
    <xf numFmtId="3" fontId="5" fillId="0" borderId="1" xfId="0" applyNumberFormat="1" applyFont="1" applyBorder="1" applyAlignment="1">
      <alignment horizontal="right" vertical="center"/>
    </xf>
    <xf numFmtId="3" fontId="3" fillId="0" borderId="3" xfId="0" applyNumberFormat="1" applyFont="1" applyBorder="1" applyAlignment="1">
      <alignment horizontal="right"/>
    </xf>
    <xf numFmtId="0" fontId="3" fillId="0" borderId="1" xfId="0" applyFont="1" applyBorder="1" applyAlignment="1">
      <alignment horizontal="justify" vertical="center" wrapText="1"/>
    </xf>
    <xf numFmtId="0" fontId="3" fillId="0" borderId="4" xfId="0" applyFont="1" applyBorder="1" applyAlignment="1">
      <alignment horizontal="left" vertical="top" wrapText="1"/>
    </xf>
    <xf numFmtId="3" fontId="3" fillId="0" borderId="3" xfId="0" applyNumberFormat="1" applyFont="1" applyBorder="1" applyAlignment="1">
      <alignment horizontal="right" vertical="top" wrapText="1"/>
    </xf>
    <xf numFmtId="3" fontId="5" fillId="0" borderId="6" xfId="0" applyNumberFormat="1" applyFont="1" applyBorder="1" applyAlignment="1">
      <alignment horizontal="right" vertical="center" wrapText="1"/>
    </xf>
    <xf numFmtId="0" fontId="5" fillId="0" borderId="1" xfId="0" applyFont="1" applyBorder="1" applyAlignment="1">
      <alignment vertical="center" wrapText="1"/>
    </xf>
    <xf numFmtId="3" fontId="5" fillId="0" borderId="4" xfId="0" applyNumberFormat="1" applyFont="1" applyBorder="1" applyAlignment="1">
      <alignment horizontal="right" vertical="center"/>
    </xf>
    <xf numFmtId="0" fontId="2" fillId="0" borderId="3" xfId="0" applyFont="1" applyBorder="1" applyAlignment="1">
      <alignment horizontal="left"/>
    </xf>
    <xf numFmtId="3" fontId="3" fillId="0" borderId="12" xfId="0" applyNumberFormat="1" applyFont="1" applyBorder="1" applyAlignment="1">
      <alignment horizontal="center" vertical="top" wrapText="1"/>
    </xf>
    <xf numFmtId="3" fontId="5" fillId="0" borderId="1" xfId="0" applyNumberFormat="1" applyFont="1" applyBorder="1" applyAlignment="1">
      <alignment horizontal="right" vertical="center" wrapText="1"/>
    </xf>
    <xf numFmtId="0" fontId="6" fillId="0" borderId="14" xfId="0" applyFont="1" applyBorder="1" applyAlignment="1">
      <alignment horizontal="center" wrapText="1"/>
    </xf>
    <xf numFmtId="3" fontId="6" fillId="0" borderId="14" xfId="0" applyNumberFormat="1" applyFont="1" applyBorder="1" applyAlignment="1">
      <alignment horizontal="center"/>
    </xf>
    <xf numFmtId="3" fontId="6" fillId="0" borderId="13" xfId="0" applyNumberFormat="1" applyFont="1" applyBorder="1" applyAlignment="1">
      <alignment horizontal="center"/>
    </xf>
    <xf numFmtId="0" fontId="0" fillId="0" borderId="15" xfId="0" applyBorder="1"/>
    <xf numFmtId="0" fontId="2" fillId="0" borderId="1" xfId="0" applyFont="1" applyBorder="1" applyAlignment="1">
      <alignment horizontal="right" vertical="top" wrapText="1"/>
    </xf>
    <xf numFmtId="3" fontId="10" fillId="0" borderId="8" xfId="5" applyNumberFormat="1" applyFont="1" applyBorder="1"/>
    <xf numFmtId="3" fontId="10" fillId="0" borderId="1" xfId="5" applyNumberFormat="1" applyFont="1" applyBorder="1"/>
    <xf numFmtId="0" fontId="5" fillId="0" borderId="9" xfId="0" applyFont="1" applyBorder="1" applyAlignment="1">
      <alignment horizontal="center" vertical="center"/>
    </xf>
    <xf numFmtId="0" fontId="5" fillId="0" borderId="3" xfId="0" applyFont="1" applyBorder="1" applyAlignment="1">
      <alignment vertical="center" wrapText="1"/>
    </xf>
    <xf numFmtId="3" fontId="5" fillId="0" borderId="3" xfId="0" applyNumberFormat="1" applyFont="1" applyBorder="1" applyAlignment="1">
      <alignment horizontal="right" vertical="center"/>
    </xf>
    <xf numFmtId="0" fontId="2" fillId="0" borderId="1" xfId="0" applyFont="1" applyBorder="1" applyAlignment="1">
      <alignment horizontal="left"/>
    </xf>
    <xf numFmtId="0" fontId="3" fillId="0" borderId="12" xfId="0" applyFont="1" applyBorder="1" applyAlignment="1">
      <alignment horizontal="center" vertical="center" wrapText="1"/>
    </xf>
    <xf numFmtId="3" fontId="3" fillId="0" borderId="12" xfId="0" applyNumberFormat="1" applyFont="1" applyBorder="1" applyAlignment="1">
      <alignment horizontal="center" vertical="center" wrapText="1"/>
    </xf>
    <xf numFmtId="0" fontId="3" fillId="0" borderId="0" xfId="0" applyFont="1" applyAlignment="1">
      <alignment horizontal="center" vertical="center"/>
    </xf>
    <xf numFmtId="0" fontId="2" fillId="0" borderId="3" xfId="0" applyFont="1" applyBorder="1" applyAlignment="1">
      <alignment horizontal="left" vertical="top" wrapText="1"/>
    </xf>
    <xf numFmtId="3" fontId="2" fillId="0" borderId="1" xfId="0" applyNumberFormat="1" applyFont="1" applyBorder="1" applyAlignment="1">
      <alignment horizontal="center" vertical="top" wrapText="1"/>
    </xf>
    <xf numFmtId="0" fontId="7" fillId="0" borderId="1" xfId="5" applyFont="1" applyBorder="1" applyAlignment="1">
      <alignment horizontal="center" vertical="center"/>
    </xf>
    <xf numFmtId="0" fontId="7" fillId="0" borderId="1" xfId="5" applyFont="1" applyBorder="1" applyAlignment="1">
      <alignment horizontal="center" vertical="center" wrapText="1"/>
    </xf>
    <xf numFmtId="0" fontId="7" fillId="0" borderId="8" xfId="5" applyFont="1" applyBorder="1" applyAlignment="1">
      <alignment horizontal="center" vertical="center" wrapText="1"/>
    </xf>
    <xf numFmtId="0" fontId="7" fillId="0" borderId="0" xfId="5" applyFont="1"/>
    <xf numFmtId="0" fontId="8" fillId="0" borderId="1" xfId="5" applyFont="1" applyBorder="1"/>
    <xf numFmtId="0" fontId="7" fillId="0" borderId="1" xfId="5" applyFont="1" applyBorder="1"/>
    <xf numFmtId="0" fontId="7" fillId="0" borderId="8" xfId="5" applyFont="1" applyBorder="1"/>
    <xf numFmtId="0" fontId="9" fillId="0" borderId="1" xfId="5" applyFont="1" applyBorder="1"/>
    <xf numFmtId="0" fontId="10" fillId="0" borderId="1" xfId="5" applyFont="1" applyBorder="1"/>
    <xf numFmtId="0" fontId="10" fillId="0" borderId="1" xfId="5" applyFont="1" applyBorder="1" applyAlignment="1">
      <alignment vertical="center"/>
    </xf>
    <xf numFmtId="0" fontId="10" fillId="0" borderId="1" xfId="5" applyFont="1" applyBorder="1" applyAlignment="1">
      <alignment vertical="center" wrapText="1"/>
    </xf>
    <xf numFmtId="49" fontId="10" fillId="0" borderId="1" xfId="5" applyNumberFormat="1" applyFont="1" applyBorder="1" applyAlignment="1">
      <alignment vertical="center" wrapText="1"/>
    </xf>
    <xf numFmtId="0" fontId="7" fillId="0" borderId="1" xfId="5" applyFont="1" applyBorder="1" applyAlignment="1">
      <alignment horizontal="left"/>
    </xf>
    <xf numFmtId="3" fontId="7" fillId="0" borderId="1" xfId="5" applyNumberFormat="1" applyFont="1" applyBorder="1"/>
    <xf numFmtId="3" fontId="7" fillId="0" borderId="8" xfId="5" applyNumberFormat="1" applyFont="1" applyBorder="1"/>
    <xf numFmtId="49" fontId="10" fillId="0" borderId="1" xfId="5" applyNumberFormat="1" applyFont="1" applyBorder="1"/>
    <xf numFmtId="49" fontId="10" fillId="0" borderId="1" xfId="5" applyNumberFormat="1" applyFont="1" applyBorder="1" applyAlignment="1">
      <alignment horizontal="left"/>
    </xf>
    <xf numFmtId="0" fontId="10" fillId="0" borderId="1" xfId="5" applyFont="1" applyBorder="1" applyAlignment="1">
      <alignment horizontal="left"/>
    </xf>
    <xf numFmtId="0" fontId="7" fillId="0" borderId="4" xfId="5" applyFont="1" applyBorder="1"/>
    <xf numFmtId="3" fontId="2" fillId="0" borderId="1" xfId="0" applyNumberFormat="1" applyFont="1" applyBorder="1" applyAlignment="1">
      <alignment horizontal="right" vertical="center" wrapText="1"/>
    </xf>
    <xf numFmtId="3" fontId="5" fillId="0" borderId="1" xfId="0" quotePrefix="1" applyNumberFormat="1" applyFont="1" applyBorder="1" applyAlignment="1">
      <alignment horizontal="right" vertical="center"/>
    </xf>
    <xf numFmtId="0" fontId="2" fillId="0" borderId="0" xfId="0" applyFont="1" applyAlignment="1">
      <alignment vertical="center"/>
    </xf>
    <xf numFmtId="0" fontId="2" fillId="0" borderId="1" xfId="0" applyFont="1" applyBorder="1" applyAlignment="1">
      <alignment vertical="top" wrapText="1"/>
    </xf>
    <xf numFmtId="3" fontId="1" fillId="0" borderId="3" xfId="0" applyNumberFormat="1" applyFont="1" applyBorder="1" applyAlignment="1">
      <alignment horizontal="center" vertical="center" wrapText="1"/>
    </xf>
    <xf numFmtId="0" fontId="3" fillId="0" borderId="3" xfId="0" applyFont="1" applyBorder="1" applyAlignment="1">
      <alignment horizontal="left" vertical="center" wrapText="1"/>
    </xf>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3" fontId="2" fillId="0" borderId="1" xfId="0" applyNumberFormat="1" applyFont="1" applyBorder="1" applyAlignment="1">
      <alignment horizontal="left" vertical="center" wrapText="1"/>
    </xf>
    <xf numFmtId="3" fontId="2" fillId="0" borderId="1" xfId="0" quotePrefix="1" applyNumberFormat="1" applyFont="1" applyBorder="1" applyAlignment="1">
      <alignment horizontal="left" vertical="center" wrapText="1"/>
    </xf>
    <xf numFmtId="0" fontId="2" fillId="0" borderId="1" xfId="0" quotePrefix="1" applyFont="1" applyBorder="1" applyAlignment="1">
      <alignment horizontal="justify" vertical="center" wrapText="1"/>
    </xf>
    <xf numFmtId="3" fontId="7" fillId="0" borderId="1" xfId="5" applyNumberFormat="1" applyFont="1" applyBorder="1" applyAlignment="1">
      <alignment horizontal="right"/>
    </xf>
    <xf numFmtId="0" fontId="12" fillId="0" borderId="1" xfId="2" applyFont="1" applyBorder="1" applyAlignment="1">
      <alignment horizontal="center" vertical="center" wrapText="1"/>
    </xf>
    <xf numFmtId="3" fontId="12" fillId="0" borderId="1" xfId="2" applyNumberFormat="1" applyFont="1" applyBorder="1" applyAlignment="1">
      <alignment horizontal="right" vertical="center" wrapText="1"/>
    </xf>
    <xf numFmtId="3" fontId="1" fillId="0" borderId="1" xfId="0" applyNumberFormat="1" applyFont="1" applyBorder="1" applyAlignment="1">
      <alignment horizontal="center" vertical="center" wrapText="1"/>
    </xf>
    <xf numFmtId="3" fontId="13" fillId="0" borderId="10" xfId="0" applyNumberFormat="1" applyFont="1" applyBorder="1"/>
    <xf numFmtId="0" fontId="14" fillId="0" borderId="0" xfId="0" applyFont="1" applyAlignment="1">
      <alignment wrapText="1"/>
    </xf>
    <xf numFmtId="0" fontId="12" fillId="0" borderId="0" xfId="2" applyFont="1" applyAlignment="1">
      <alignment horizontal="center" vertical="center" wrapText="1"/>
    </xf>
    <xf numFmtId="3" fontId="5" fillId="0" borderId="1" xfId="0" quotePrefix="1" applyNumberFormat="1" applyFont="1" applyBorder="1" applyAlignment="1">
      <alignment horizontal="right" vertical="center" wrapText="1"/>
    </xf>
    <xf numFmtId="0" fontId="5" fillId="0" borderId="1" xfId="0" applyFont="1" applyBorder="1" applyAlignment="1">
      <alignment vertical="top" wrapText="1"/>
    </xf>
    <xf numFmtId="0" fontId="15" fillId="0" borderId="0" xfId="2" applyFont="1"/>
    <xf numFmtId="0" fontId="16" fillId="0" borderId="0" xfId="2" applyFont="1" applyAlignment="1">
      <alignment horizontal="left" vertical="center" wrapText="1"/>
    </xf>
    <xf numFmtId="0" fontId="15" fillId="0" borderId="1" xfId="2" applyFont="1" applyBorder="1" applyAlignment="1">
      <alignment vertical="center" wrapText="1"/>
    </xf>
    <xf numFmtId="3" fontId="15" fillId="0" borderId="1" xfId="2" applyNumberFormat="1" applyFont="1" applyBorder="1" applyAlignment="1">
      <alignment horizontal="right" vertical="center" wrapText="1"/>
    </xf>
    <xf numFmtId="0" fontId="15" fillId="0" borderId="8" xfId="2" applyFont="1" applyBorder="1" applyAlignment="1">
      <alignment vertical="center" wrapText="1"/>
    </xf>
    <xf numFmtId="0" fontId="9" fillId="0" borderId="0" xfId="2" applyFont="1" applyAlignment="1">
      <alignment horizontal="right" vertical="center" wrapText="1"/>
    </xf>
    <xf numFmtId="0" fontId="3" fillId="0" borderId="3" xfId="0" applyFont="1" applyBorder="1" applyAlignment="1">
      <alignment horizontal="left"/>
    </xf>
    <xf numFmtId="0" fontId="1" fillId="0" borderId="3" xfId="0" applyFont="1" applyBorder="1" applyAlignment="1">
      <alignment horizontal="justify" vertical="top" wrapText="1"/>
    </xf>
    <xf numFmtId="3" fontId="1" fillId="0" borderId="3" xfId="0" applyNumberFormat="1" applyFont="1" applyBorder="1" applyAlignment="1">
      <alignment horizontal="right" vertical="top" wrapText="1"/>
    </xf>
    <xf numFmtId="0" fontId="2" fillId="0" borderId="1" xfId="0" applyFont="1" applyBorder="1" applyAlignment="1">
      <alignment horizontal="justify" vertical="center"/>
    </xf>
    <xf numFmtId="0" fontId="2" fillId="0" borderId="3" xfId="0" applyFont="1" applyBorder="1" applyAlignment="1">
      <alignment horizontal="justify" vertical="top"/>
    </xf>
    <xf numFmtId="0" fontId="2" fillId="0" borderId="1" xfId="0" applyFont="1" applyBorder="1" applyAlignment="1">
      <alignment horizontal="justify" vertical="top"/>
    </xf>
    <xf numFmtId="3" fontId="1" fillId="0" borderId="1" xfId="0" quotePrefix="1" applyNumberFormat="1" applyFont="1" applyBorder="1" applyAlignment="1">
      <alignment horizontal="center" vertical="center"/>
    </xf>
    <xf numFmtId="3" fontId="5" fillId="0" borderId="3" xfId="0" quotePrefix="1" applyNumberFormat="1" applyFont="1" applyBorder="1" applyAlignment="1">
      <alignment horizontal="right" vertical="center"/>
    </xf>
    <xf numFmtId="0" fontId="5" fillId="0" borderId="19" xfId="0" applyFont="1" applyBorder="1" applyAlignment="1">
      <alignment horizontal="center" vertical="center"/>
    </xf>
    <xf numFmtId="3" fontId="2" fillId="2" borderId="1" xfId="0" applyNumberFormat="1" applyFont="1" applyFill="1" applyBorder="1" applyAlignment="1">
      <alignment horizontal="left" vertical="center" wrapText="1"/>
    </xf>
    <xf numFmtId="3" fontId="12" fillId="0" borderId="0" xfId="2" applyNumberFormat="1" applyFont="1" applyAlignment="1">
      <alignment horizontal="center" vertical="center" wrapText="1"/>
    </xf>
    <xf numFmtId="0" fontId="3" fillId="0" borderId="4" xfId="0" applyFont="1" applyBorder="1" applyAlignment="1">
      <alignment horizontal="center" vertical="center" wrapText="1"/>
    </xf>
    <xf numFmtId="0" fontId="1" fillId="0" borderId="4" xfId="0" applyFont="1" applyBorder="1" applyAlignment="1">
      <alignment horizontal="center" vertical="center" wrapText="1"/>
    </xf>
    <xf numFmtId="3" fontId="3" fillId="0" borderId="4" xfId="0" applyNumberFormat="1" applyFont="1" applyBorder="1" applyAlignment="1">
      <alignment horizontal="center" vertical="center" wrapText="1"/>
    </xf>
    <xf numFmtId="0" fontId="3" fillId="0" borderId="4" xfId="0" applyFont="1" applyBorder="1" applyAlignment="1">
      <alignment horizontal="left" vertical="center" wrapText="1"/>
    </xf>
    <xf numFmtId="0" fontId="15" fillId="0" borderId="3" xfId="0" applyFont="1" applyBorder="1" applyAlignment="1">
      <alignment horizontal="justify" vertical="top" wrapText="1"/>
    </xf>
    <xf numFmtId="0" fontId="15" fillId="0" borderId="1" xfId="0" applyFont="1" applyBorder="1" applyAlignment="1">
      <alignment horizontal="justify" vertical="top" wrapText="1"/>
    </xf>
    <xf numFmtId="3" fontId="15" fillId="2" borderId="1" xfId="2" applyNumberFormat="1" applyFont="1" applyFill="1" applyBorder="1" applyAlignment="1">
      <alignment horizontal="right" vertical="center" wrapText="1"/>
    </xf>
    <xf numFmtId="3" fontId="15" fillId="2" borderId="4" xfId="2" applyNumberFormat="1" applyFont="1" applyFill="1" applyBorder="1" applyAlignment="1">
      <alignment horizontal="right" vertical="center" wrapText="1"/>
    </xf>
    <xf numFmtId="0" fontId="14" fillId="0" borderId="1" xfId="0" applyFont="1" applyBorder="1"/>
    <xf numFmtId="3" fontId="14" fillId="0" borderId="1" xfId="0" applyNumberFormat="1" applyFont="1" applyBorder="1"/>
    <xf numFmtId="3" fontId="17" fillId="0" borderId="1" xfId="2" applyNumberFormat="1" applyFont="1" applyBorder="1"/>
    <xf numFmtId="3" fontId="5" fillId="0" borderId="0" xfId="0" applyNumberFormat="1" applyFont="1" applyAlignment="1">
      <alignment horizontal="right" vertical="center"/>
    </xf>
    <xf numFmtId="3" fontId="5" fillId="0" borderId="8" xfId="0" applyNumberFormat="1" applyFont="1" applyBorder="1" applyAlignment="1">
      <alignment horizontal="right" vertical="center"/>
    </xf>
    <xf numFmtId="3" fontId="2" fillId="2" borderId="1" xfId="0" applyNumberFormat="1" applyFont="1" applyFill="1" applyBorder="1" applyAlignment="1">
      <alignment horizontal="right" vertical="center" wrapText="1"/>
    </xf>
    <xf numFmtId="0" fontId="5" fillId="0" borderId="1" xfId="0" applyFont="1" applyBorder="1"/>
    <xf numFmtId="0" fontId="15" fillId="0" borderId="1" xfId="0" applyFont="1" applyBorder="1" applyAlignment="1">
      <alignment horizontal="left" vertical="top" wrapText="1"/>
    </xf>
    <xf numFmtId="0" fontId="18" fillId="0" borderId="4" xfId="0" applyFont="1" applyBorder="1" applyAlignment="1">
      <alignment horizontal="center" wrapText="1"/>
    </xf>
    <xf numFmtId="0" fontId="2" fillId="0" borderId="16" xfId="0" applyFont="1" applyBorder="1"/>
    <xf numFmtId="3" fontId="3" fillId="0" borderId="3" xfId="0" applyNumberFormat="1" applyFont="1" applyBorder="1" applyAlignment="1">
      <alignment horizontal="center" vertical="center" wrapText="1"/>
    </xf>
    <xf numFmtId="3" fontId="3" fillId="0" borderId="16" xfId="0" applyNumberFormat="1" applyFont="1" applyBorder="1" applyAlignment="1">
      <alignment horizontal="center" vertical="center" wrapText="1"/>
    </xf>
    <xf numFmtId="0" fontId="15" fillId="0" borderId="1" xfId="0" applyFont="1" applyBorder="1" applyAlignment="1">
      <alignment wrapText="1"/>
    </xf>
    <xf numFmtId="3" fontId="6" fillId="0" borderId="3" xfId="0" applyNumberFormat="1" applyFont="1" applyBorder="1" applyAlignment="1">
      <alignment horizontal="center" vertical="center"/>
    </xf>
    <xf numFmtId="3" fontId="6" fillId="0" borderId="0" xfId="0" applyNumberFormat="1" applyFont="1" applyAlignment="1">
      <alignment horizontal="center"/>
    </xf>
    <xf numFmtId="0" fontId="2" fillId="2" borderId="1" xfId="0" applyFont="1" applyFill="1" applyBorder="1" applyAlignment="1">
      <alignment horizontal="right" vertical="top" wrapText="1"/>
    </xf>
    <xf numFmtId="0" fontId="3" fillId="0" borderId="16" xfId="0" applyFont="1" applyBorder="1" applyAlignment="1">
      <alignment horizontal="center" vertical="center" wrapText="1"/>
    </xf>
    <xf numFmtId="0" fontId="5"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vertical="top"/>
    </xf>
    <xf numFmtId="0" fontId="2" fillId="0" borderId="17" xfId="0" applyFont="1" applyBorder="1" applyAlignment="1">
      <alignment horizontal="left"/>
    </xf>
    <xf numFmtId="0" fontId="2" fillId="0" borderId="17" xfId="0" applyFont="1" applyBorder="1" applyAlignment="1">
      <alignment horizontal="justify" vertical="top" wrapText="1"/>
    </xf>
    <xf numFmtId="3" fontId="2" fillId="0" borderId="17" xfId="0" applyNumberFormat="1" applyFont="1" applyBorder="1" applyAlignment="1">
      <alignment horizontal="right" vertical="top" wrapText="1"/>
    </xf>
    <xf numFmtId="0" fontId="3" fillId="0" borderId="4" xfId="0" applyFont="1" applyBorder="1" applyAlignment="1">
      <alignment horizontal="justify" vertical="top" wrapText="1"/>
    </xf>
    <xf numFmtId="0" fontId="3" fillId="0" borderId="16" xfId="0" applyFont="1" applyBorder="1" applyAlignment="1">
      <alignment horizontal="center" vertical="top" wrapText="1"/>
    </xf>
    <xf numFmtId="0" fontId="2" fillId="0" borderId="17" xfId="0" applyFont="1" applyBorder="1" applyAlignment="1">
      <alignment horizontal="left" vertical="top" wrapText="1"/>
    </xf>
    <xf numFmtId="0" fontId="2" fillId="0" borderId="4" xfId="0" applyFont="1" applyBorder="1" applyAlignment="1">
      <alignment horizontal="justify" vertical="top" wrapText="1"/>
    </xf>
    <xf numFmtId="3" fontId="3" fillId="0" borderId="3" xfId="0" applyNumberFormat="1" applyFont="1" applyBorder="1" applyAlignment="1">
      <alignment horizontal="center" vertical="top" wrapText="1"/>
    </xf>
    <xf numFmtId="0" fontId="3" fillId="0" borderId="17" xfId="0" applyFont="1" applyBorder="1" applyAlignment="1">
      <alignment horizontal="center" vertical="top" wrapText="1"/>
    </xf>
    <xf numFmtId="3" fontId="3" fillId="0" borderId="17" xfId="0" applyNumberFormat="1" applyFont="1" applyBorder="1" applyAlignment="1">
      <alignment horizontal="center" vertical="top" wrapText="1"/>
    </xf>
    <xf numFmtId="0" fontId="2" fillId="0" borderId="3" xfId="0" applyFont="1" applyBorder="1" applyAlignment="1">
      <alignment horizontal="left" wrapText="1"/>
    </xf>
    <xf numFmtId="0" fontId="2" fillId="0" borderId="17" xfId="0" applyFont="1" applyBorder="1" applyAlignment="1">
      <alignment horizontal="left" wrapText="1"/>
    </xf>
    <xf numFmtId="0" fontId="6" fillId="0" borderId="3" xfId="0" applyFont="1" applyBorder="1" applyAlignment="1">
      <alignment vertical="center" wrapText="1"/>
    </xf>
    <xf numFmtId="3" fontId="6" fillId="0" borderId="20" xfId="0" applyNumberFormat="1" applyFont="1" applyBorder="1" applyAlignment="1">
      <alignment horizontal="center" vertical="center"/>
    </xf>
    <xf numFmtId="0" fontId="2" fillId="0" borderId="1" xfId="1" applyFont="1" applyBorder="1" applyAlignment="1">
      <alignment vertical="center" wrapText="1"/>
    </xf>
    <xf numFmtId="3" fontId="2" fillId="0" borderId="1" xfId="1" applyNumberFormat="1" applyFont="1" applyBorder="1" applyAlignment="1">
      <alignment horizontal="right" vertical="center" wrapText="1"/>
    </xf>
    <xf numFmtId="3" fontId="5" fillId="0" borderId="4" xfId="0" quotePrefix="1" applyNumberFormat="1" applyFont="1" applyBorder="1" applyAlignment="1">
      <alignment horizontal="right" vertical="center"/>
    </xf>
    <xf numFmtId="3" fontId="5" fillId="0" borderId="20" xfId="0" applyNumberFormat="1" applyFont="1" applyBorder="1" applyAlignment="1">
      <alignment horizontal="right" vertical="center"/>
    </xf>
    <xf numFmtId="3" fontId="5" fillId="0" borderId="6" xfId="0" applyNumberFormat="1" applyFont="1" applyBorder="1" applyAlignment="1">
      <alignment horizontal="right" vertical="center"/>
    </xf>
    <xf numFmtId="0" fontId="4" fillId="0" borderId="0" xfId="0" applyFont="1"/>
    <xf numFmtId="0" fontId="19" fillId="0" borderId="1" xfId="0" applyFont="1" applyFill="1" applyBorder="1" applyAlignment="1">
      <alignment horizontal="left" vertical="top" wrapText="1"/>
    </xf>
    <xf numFmtId="0" fontId="19" fillId="0" borderId="1" xfId="0" applyFont="1" applyBorder="1" applyAlignment="1">
      <alignment horizontal="justify" vertical="top" wrapText="1"/>
    </xf>
    <xf numFmtId="3" fontId="2" fillId="0" borderId="3" xfId="0" quotePrefix="1" applyNumberFormat="1" applyFont="1" applyBorder="1" applyAlignment="1">
      <alignment horizontal="left" vertical="center" wrapText="1"/>
    </xf>
    <xf numFmtId="0" fontId="2" fillId="0" borderId="1" xfId="0" applyFont="1" applyBorder="1" applyAlignment="1">
      <alignment horizontal="left" vertical="top"/>
    </xf>
    <xf numFmtId="3" fontId="2" fillId="0" borderId="1" xfId="0" applyNumberFormat="1" applyFont="1" applyFill="1" applyBorder="1" applyAlignment="1">
      <alignment horizontal="right" vertical="center" wrapText="1"/>
    </xf>
    <xf numFmtId="0" fontId="3" fillId="0" borderId="0" xfId="0" applyFont="1" applyBorder="1" applyAlignment="1">
      <alignment horizontal="center"/>
    </xf>
    <xf numFmtId="3" fontId="2" fillId="0" borderId="1" xfId="0" applyNumberFormat="1"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xf>
    <xf numFmtId="0" fontId="0" fillId="0" borderId="1" xfId="0" applyBorder="1"/>
    <xf numFmtId="0" fontId="19" fillId="0" borderId="1" xfId="0" applyFont="1" applyBorder="1" applyAlignment="1">
      <alignment vertical="top" wrapText="1"/>
    </xf>
    <xf numFmtId="0" fontId="2" fillId="2" borderId="1" xfId="0" applyFont="1" applyFill="1" applyBorder="1" applyAlignment="1">
      <alignment wrapText="1"/>
    </xf>
    <xf numFmtId="0" fontId="2" fillId="0" borderId="3" xfId="0" applyFont="1" applyBorder="1" applyAlignment="1">
      <alignment horizontal="justify" vertical="center" wrapText="1"/>
    </xf>
    <xf numFmtId="0" fontId="2" fillId="0" borderId="1" xfId="0" applyFont="1" applyBorder="1" applyAlignment="1">
      <alignment horizontal="justify" vertical="center" wrapText="1"/>
    </xf>
    <xf numFmtId="3" fontId="2" fillId="0" borderId="3" xfId="0" applyNumberFormat="1" applyFont="1" applyBorder="1" applyAlignment="1">
      <alignment horizontal="right" vertical="center" wrapText="1"/>
    </xf>
    <xf numFmtId="3" fontId="3" fillId="0" borderId="21" xfId="0" applyNumberFormat="1" applyFont="1" applyBorder="1" applyAlignment="1">
      <alignment horizontal="center" vertical="center" wrapText="1"/>
    </xf>
    <xf numFmtId="3" fontId="3" fillId="0" borderId="21" xfId="0" applyNumberFormat="1" applyFont="1" applyBorder="1" applyAlignment="1">
      <alignment horizontal="center" vertical="top" wrapText="1"/>
    </xf>
    <xf numFmtId="3" fontId="3" fillId="0" borderId="16" xfId="0" applyNumberFormat="1" applyFont="1" applyBorder="1" applyAlignment="1">
      <alignment horizontal="center" vertical="top" wrapText="1"/>
    </xf>
    <xf numFmtId="0" fontId="3" fillId="0" borderId="21" xfId="0" applyFont="1" applyBorder="1" applyAlignment="1">
      <alignment horizontal="center" vertical="center" wrapText="1"/>
    </xf>
    <xf numFmtId="3" fontId="1" fillId="2" borderId="4" xfId="0" applyNumberFormat="1" applyFont="1" applyFill="1" applyBorder="1" applyAlignment="1">
      <alignment horizontal="right" vertical="top" wrapText="1"/>
    </xf>
    <xf numFmtId="3" fontId="1" fillId="2" borderId="4" xfId="0" applyNumberFormat="1" applyFont="1" applyFill="1" applyBorder="1" applyAlignment="1">
      <alignment horizontal="right" vertical="center" wrapText="1"/>
    </xf>
    <xf numFmtId="0" fontId="2" fillId="0" borderId="4" xfId="0" applyFont="1" applyBorder="1" applyAlignment="1">
      <alignment horizontal="right" vertical="top" wrapText="1"/>
    </xf>
    <xf numFmtId="3" fontId="2" fillId="0" borderId="4" xfId="0" applyNumberFormat="1" applyFont="1" applyBorder="1" applyAlignment="1">
      <alignment horizontal="right" vertical="top" wrapText="1"/>
    </xf>
    <xf numFmtId="0" fontId="7" fillId="0" borderId="22" xfId="0" applyFont="1" applyBorder="1" applyAlignment="1">
      <alignment horizontal="center" vertical="center" wrapText="1"/>
    </xf>
    <xf numFmtId="3" fontId="8" fillId="0" borderId="23" xfId="0" applyNumberFormat="1" applyFont="1" applyBorder="1" applyAlignment="1">
      <alignment horizontal="center" vertical="center" wrapText="1"/>
    </xf>
    <xf numFmtId="3" fontId="7" fillId="0" borderId="23" xfId="0" applyNumberFormat="1" applyFont="1" applyBorder="1" applyAlignment="1">
      <alignment horizontal="center" vertical="center" wrapText="1"/>
    </xf>
    <xf numFmtId="0" fontId="7" fillId="0" borderId="23" xfId="0" applyFont="1" applyBorder="1" applyAlignment="1">
      <alignment horizontal="center" vertical="center" wrapText="1"/>
    </xf>
    <xf numFmtId="3" fontId="7" fillId="0" borderId="24" xfId="0" applyNumberFormat="1" applyFont="1" applyBorder="1" applyAlignment="1">
      <alignment horizontal="center" vertical="center" wrapText="1"/>
    </xf>
    <xf numFmtId="0" fontId="8" fillId="0" borderId="0" xfId="0" applyFont="1" applyAlignment="1">
      <alignment horizontal="center"/>
    </xf>
    <xf numFmtId="0" fontId="3" fillId="0" borderId="16"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4" xfId="0" applyFont="1" applyBorder="1" applyAlignment="1">
      <alignment horizontal="center" vertical="center" wrapText="1"/>
    </xf>
    <xf numFmtId="0" fontId="2" fillId="0" borderId="1" xfId="0" applyFont="1" applyBorder="1" applyAlignment="1">
      <alignment vertical="center" wrapText="1"/>
    </xf>
    <xf numFmtId="0" fontId="19" fillId="0" borderId="1" xfId="0" applyFont="1" applyBorder="1" applyAlignment="1">
      <alignment horizontal="justify" vertical="center" wrapText="1"/>
    </xf>
    <xf numFmtId="3" fontId="3" fillId="2" borderId="12" xfId="0" applyNumberFormat="1" applyFont="1" applyFill="1" applyBorder="1" applyAlignment="1">
      <alignment horizontal="center" vertical="center" wrapText="1"/>
    </xf>
    <xf numFmtId="0" fontId="3" fillId="0" borderId="18" xfId="0" applyFont="1" applyBorder="1" applyAlignment="1">
      <alignment horizontal="center" vertical="center"/>
    </xf>
    <xf numFmtId="0" fontId="5" fillId="0" borderId="1" xfId="0" applyFont="1" applyBorder="1" applyAlignment="1">
      <alignment horizontal="left" vertical="center" wrapText="1"/>
    </xf>
    <xf numFmtId="0" fontId="2" fillId="0" borderId="3" xfId="0" applyFont="1" applyBorder="1" applyAlignment="1">
      <alignment horizontal="left" vertical="center"/>
    </xf>
    <xf numFmtId="0" fontId="14" fillId="0" borderId="23" xfId="0" applyFont="1" applyBorder="1" applyAlignment="1">
      <alignment horizontal="center" vertical="center" wrapText="1"/>
    </xf>
    <xf numFmtId="0" fontId="0" fillId="0" borderId="26" xfId="0" applyBorder="1"/>
    <xf numFmtId="3" fontId="6" fillId="0" borderId="25" xfId="0" applyNumberFormat="1" applyFont="1" applyBorder="1" applyAlignment="1">
      <alignment horizontal="center" vertical="center"/>
    </xf>
    <xf numFmtId="3" fontId="6" fillId="0" borderId="24" xfId="0" applyNumberFormat="1" applyFont="1" applyBorder="1" applyAlignment="1">
      <alignment horizontal="center" vertical="center"/>
    </xf>
    <xf numFmtId="0" fontId="0" fillId="0" borderId="0" xfId="0" applyBorder="1"/>
    <xf numFmtId="0" fontId="0" fillId="0" borderId="12" xfId="0" applyBorder="1"/>
    <xf numFmtId="11" fontId="12" fillId="0" borderId="1" xfId="0" applyNumberFormat="1" applyFont="1" applyBorder="1" applyAlignment="1">
      <alignment horizontal="center" vertical="top" wrapText="1"/>
    </xf>
    <xf numFmtId="0" fontId="20" fillId="0" borderId="1" xfId="2" applyFont="1" applyBorder="1"/>
    <xf numFmtId="3" fontId="6" fillId="0" borderId="0" xfId="0" applyNumberFormat="1" applyFont="1"/>
    <xf numFmtId="0" fontId="0" fillId="0" borderId="0" xfId="0"/>
    <xf numFmtId="3" fontId="6" fillId="0" borderId="0" xfId="0" applyNumberFormat="1" applyFont="1" applyAlignment="1">
      <alignment horizontal="right"/>
    </xf>
    <xf numFmtId="0" fontId="0" fillId="0" borderId="0" xfId="0" applyAlignment="1">
      <alignment horizontal="right"/>
    </xf>
    <xf numFmtId="0" fontId="1" fillId="0" borderId="0" xfId="0" applyFont="1" applyAlignment="1">
      <alignment horizontal="center"/>
    </xf>
    <xf numFmtId="0" fontId="4" fillId="0" borderId="0" xfId="0" applyFont="1"/>
    <xf numFmtId="0" fontId="2" fillId="0" borderId="0" xfId="0" applyFont="1" applyAlignment="1">
      <alignment horizontal="right"/>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3" fontId="1" fillId="0" borderId="1" xfId="0" applyNumberFormat="1" applyFont="1" applyBorder="1" applyAlignment="1">
      <alignment horizontal="center" vertical="center" wrapText="1"/>
    </xf>
    <xf numFmtId="3" fontId="1" fillId="0" borderId="3" xfId="0" applyNumberFormat="1" applyFont="1" applyBorder="1" applyAlignment="1">
      <alignment horizontal="center" vertical="center" wrapText="1"/>
    </xf>
    <xf numFmtId="0" fontId="12" fillId="0" borderId="0" xfId="2" applyFont="1" applyAlignment="1">
      <alignment horizontal="center" vertical="center" wrapText="1"/>
    </xf>
  </cellXfs>
  <cellStyles count="13">
    <cellStyle name="Ezres 2" xfId="6"/>
    <cellStyle name="Ezres 2 2" xfId="7"/>
    <cellStyle name="Ezres 2 2 2" xfId="8"/>
    <cellStyle name="Ezres 2 2 3" xfId="9"/>
    <cellStyle name="Ezres 2 3" xfId="10"/>
    <cellStyle name="Ezres 3" xfId="11"/>
    <cellStyle name="Ezres 3 2" xfId="12"/>
    <cellStyle name="Normál" xfId="0" builtinId="0"/>
    <cellStyle name="Normál 2" xfId="1"/>
    <cellStyle name="Normál 2 2" xfId="5"/>
    <cellStyle name="Normál 3" xfId="2"/>
    <cellStyle name="Normál 4" xfId="3"/>
    <cellStyle name="Normál 5" xfId="4"/>
  </cellStyles>
  <dxfs count="8">
    <dxf>
      <numFmt numFmtId="3" formatCode="#,##0"/>
      <border diagonalUp="0" diagonalDown="0">
        <left/>
        <right/>
        <top style="thick">
          <color auto="1"/>
        </top>
        <bottom style="thick">
          <color auto="1"/>
        </bottom>
        <vertical style="thin">
          <color indexed="64"/>
        </vertical>
        <horizontal style="thin">
          <color indexed="64"/>
        </horizontal>
      </border>
    </dxf>
    <dxf>
      <alignment vertical="bottom"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bottom"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vertical/>
        <horizontal/>
      </border>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2" name="Táblázat2" displayName="Táblázat2" ref="A4:E21" headerRowCount="0" totalsRowShown="0" headerRowDxfId="7" tableBorderDxfId="6" totalsRowBorderDxfId="5">
  <tableColumns count="5">
    <tableColumn id="1" name="Oszlop1" dataDxfId="4"/>
    <tableColumn id="2" name="Oszlop2" dataDxfId="3"/>
    <tableColumn id="3" name="Oszlop3" dataDxfId="2"/>
    <tableColumn id="4" name="Oszlop4" dataDxfId="1"/>
    <tableColumn id="5" name="Oszlop5" dataDxfId="0"/>
  </tableColumns>
  <tableStyleInfo showFirstColumn="0" showLastColumn="0" showRowStripes="1" showColumnStripes="0"/>
</table>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abSelected="1" view="pageLayout" topLeftCell="A13" zoomScale="88" zoomScaleNormal="100" zoomScaleSheetLayoutView="130" zoomScalePageLayoutView="88" workbookViewId="0">
      <selection activeCell="B5" sqref="B5"/>
    </sheetView>
  </sheetViews>
  <sheetFormatPr defaultRowHeight="12.75"/>
  <cols>
    <col min="1" max="1" width="4.28515625" customWidth="1"/>
    <col min="2" max="2" width="30.85546875" style="31" customWidth="1"/>
    <col min="3" max="3" width="14.5703125" style="30" customWidth="1"/>
    <col min="4" max="4" width="27.28515625" style="31" customWidth="1"/>
    <col min="5" max="5" width="11.42578125" style="30" customWidth="1"/>
  </cols>
  <sheetData>
    <row r="1" spans="1:5" ht="12.75" customHeight="1">
      <c r="B1" s="220" t="s">
        <v>28</v>
      </c>
      <c r="C1" s="221"/>
      <c r="D1" s="221"/>
    </row>
    <row r="2" spans="1:5" ht="14.25" customHeight="1">
      <c r="A2" s="33" t="s">
        <v>12</v>
      </c>
      <c r="B2" s="34"/>
      <c r="C2" s="35"/>
      <c r="D2" s="34"/>
    </row>
    <row r="3" spans="1:5" ht="12.75" customHeight="1" thickBot="1">
      <c r="A3" s="38"/>
      <c r="B3" s="39"/>
      <c r="C3" s="40"/>
      <c r="D3" s="39"/>
      <c r="E3" s="104" t="s">
        <v>7</v>
      </c>
    </row>
    <row r="4" spans="1:5" s="37" customFormat="1" ht="16.899999999999999" customHeight="1" thickTop="1" thickBot="1">
      <c r="A4" s="57"/>
      <c r="B4" s="54" t="s">
        <v>1</v>
      </c>
      <c r="C4" s="55" t="s">
        <v>3</v>
      </c>
      <c r="D4" s="54" t="s">
        <v>4</v>
      </c>
      <c r="E4" s="56" t="s">
        <v>3</v>
      </c>
    </row>
    <row r="5" spans="1:5" ht="137.25" customHeight="1">
      <c r="A5" s="41" t="s">
        <v>13</v>
      </c>
      <c r="B5" s="36" t="s">
        <v>312</v>
      </c>
      <c r="C5" s="50" t="s">
        <v>209</v>
      </c>
      <c r="D5" s="32" t="s">
        <v>287</v>
      </c>
      <c r="E5" s="48" t="s">
        <v>209</v>
      </c>
    </row>
    <row r="6" spans="1:5" ht="96" customHeight="1">
      <c r="A6" s="42" t="s">
        <v>14</v>
      </c>
      <c r="B6" s="49" t="s">
        <v>313</v>
      </c>
      <c r="C6" s="43" t="s">
        <v>210</v>
      </c>
      <c r="D6" s="49" t="s">
        <v>295</v>
      </c>
      <c r="E6" s="43" t="s">
        <v>210</v>
      </c>
    </row>
    <row r="7" spans="1:5" ht="99" customHeight="1">
      <c r="A7" s="61" t="s">
        <v>15</v>
      </c>
      <c r="B7" s="62" t="s">
        <v>289</v>
      </c>
      <c r="C7" s="43" t="s">
        <v>211</v>
      </c>
      <c r="D7" s="49" t="s">
        <v>296</v>
      </c>
      <c r="E7" s="43" t="s">
        <v>211</v>
      </c>
    </row>
    <row r="8" spans="1:5" ht="325.5" customHeight="1">
      <c r="A8" s="42" t="s">
        <v>16</v>
      </c>
      <c r="B8" s="210" t="s">
        <v>314</v>
      </c>
      <c r="C8" s="107" t="s">
        <v>105</v>
      </c>
      <c r="D8" s="108" t="s">
        <v>297</v>
      </c>
      <c r="E8" s="53" t="s">
        <v>105</v>
      </c>
    </row>
    <row r="9" spans="1:5" ht="84.75" customHeight="1">
      <c r="A9" s="42" t="s">
        <v>33</v>
      </c>
      <c r="B9" s="49" t="s">
        <v>298</v>
      </c>
      <c r="C9" s="90" t="s">
        <v>215</v>
      </c>
      <c r="D9" s="49" t="s">
        <v>315</v>
      </c>
      <c r="E9" s="63" t="s">
        <v>215</v>
      </c>
    </row>
    <row r="10" spans="1:5" ht="93" customHeight="1">
      <c r="A10" s="42" t="s">
        <v>97</v>
      </c>
      <c r="B10" s="49" t="s">
        <v>316</v>
      </c>
      <c r="C10" s="90" t="s">
        <v>106</v>
      </c>
      <c r="D10" s="49" t="s">
        <v>107</v>
      </c>
      <c r="E10" s="138" t="s">
        <v>106</v>
      </c>
    </row>
    <row r="11" spans="1:5" ht="93" customHeight="1">
      <c r="A11" s="42" t="s">
        <v>91</v>
      </c>
      <c r="B11" s="49" t="s">
        <v>238</v>
      </c>
      <c r="C11" s="90" t="s">
        <v>108</v>
      </c>
      <c r="D11" s="210" t="s">
        <v>317</v>
      </c>
      <c r="E11" s="172" t="s">
        <v>108</v>
      </c>
    </row>
    <row r="12" spans="1:5" ht="78" customHeight="1">
      <c r="A12" s="61" t="s">
        <v>92</v>
      </c>
      <c r="B12" s="49" t="s">
        <v>291</v>
      </c>
      <c r="C12" s="122" t="s">
        <v>109</v>
      </c>
      <c r="D12" s="49" t="s">
        <v>288</v>
      </c>
      <c r="E12" s="137" t="s">
        <v>109</v>
      </c>
    </row>
    <row r="13" spans="1:5" ht="111" customHeight="1">
      <c r="A13" s="123" t="s">
        <v>216</v>
      </c>
      <c r="B13" s="49" t="s">
        <v>292</v>
      </c>
      <c r="C13" s="90" t="s">
        <v>122</v>
      </c>
      <c r="D13" s="49" t="s">
        <v>286</v>
      </c>
      <c r="E13" s="171" t="s">
        <v>122</v>
      </c>
    </row>
    <row r="14" spans="1:5" ht="69.75" customHeight="1">
      <c r="A14" s="42" t="s">
        <v>217</v>
      </c>
      <c r="B14" s="151" t="s">
        <v>124</v>
      </c>
      <c r="C14" s="90" t="s">
        <v>123</v>
      </c>
      <c r="D14" s="151" t="s">
        <v>299</v>
      </c>
      <c r="E14" s="138" t="s">
        <v>123</v>
      </c>
    </row>
    <row r="15" spans="1:5" ht="76.5" customHeight="1">
      <c r="A15" s="42" t="s">
        <v>218</v>
      </c>
      <c r="B15" s="49" t="s">
        <v>125</v>
      </c>
      <c r="C15" s="90" t="s">
        <v>126</v>
      </c>
      <c r="D15" s="49" t="s">
        <v>259</v>
      </c>
      <c r="E15" s="137" t="s">
        <v>126</v>
      </c>
    </row>
    <row r="16" spans="1:5" ht="61.5" customHeight="1">
      <c r="A16" s="42" t="s">
        <v>219</v>
      </c>
      <c r="B16" s="151" t="s">
        <v>290</v>
      </c>
      <c r="C16" s="90" t="s">
        <v>127</v>
      </c>
      <c r="D16" s="151" t="s">
        <v>300</v>
      </c>
      <c r="E16" s="138" t="s">
        <v>127</v>
      </c>
    </row>
    <row r="17" spans="1:6" ht="105" customHeight="1">
      <c r="A17" s="42" t="s">
        <v>220</v>
      </c>
      <c r="B17" s="210" t="s">
        <v>293</v>
      </c>
      <c r="C17" s="90" t="s">
        <v>128</v>
      </c>
      <c r="D17" s="49" t="s">
        <v>318</v>
      </c>
      <c r="E17" s="43" t="s">
        <v>128</v>
      </c>
    </row>
    <row r="18" spans="1:6" ht="60" customHeight="1">
      <c r="A18" s="42" t="s">
        <v>221</v>
      </c>
      <c r="B18" s="49" t="s">
        <v>134</v>
      </c>
      <c r="C18" s="90" t="s">
        <v>133</v>
      </c>
      <c r="D18" s="49" t="s">
        <v>301</v>
      </c>
      <c r="E18" s="138" t="s">
        <v>133</v>
      </c>
    </row>
    <row r="19" spans="1:6" s="33" customFormat="1" ht="72" customHeight="1">
      <c r="A19" s="42" t="s">
        <v>222</v>
      </c>
      <c r="B19" s="49" t="s">
        <v>137</v>
      </c>
      <c r="C19" s="90" t="s">
        <v>294</v>
      </c>
      <c r="D19" s="49" t="s">
        <v>139</v>
      </c>
      <c r="E19" s="170">
        <v>21000261</v>
      </c>
    </row>
    <row r="20" spans="1:6" s="33" customFormat="1" ht="26.25" customHeight="1" thickBot="1">
      <c r="A20" s="213"/>
      <c r="B20" s="166" t="s">
        <v>86</v>
      </c>
      <c r="C20" s="147" t="s">
        <v>214</v>
      </c>
      <c r="D20" s="166" t="s">
        <v>86</v>
      </c>
      <c r="E20" s="167" t="s">
        <v>214</v>
      </c>
    </row>
    <row r="21" spans="1:6" ht="48" customHeight="1" thickBot="1">
      <c r="A21" s="217"/>
      <c r="B21" s="212" t="s">
        <v>72</v>
      </c>
      <c r="C21" s="214" t="s">
        <v>214</v>
      </c>
      <c r="D21" s="212" t="s">
        <v>72</v>
      </c>
      <c r="E21" s="215" t="s">
        <v>214</v>
      </c>
      <c r="F21" s="216"/>
    </row>
    <row r="22" spans="1:6" ht="33" customHeight="1">
      <c r="B22" s="105"/>
      <c r="C22" s="148"/>
      <c r="D22" s="222"/>
      <c r="E22" s="223"/>
    </row>
    <row r="23" spans="1:6" ht="20.25" customHeight="1"/>
  </sheetData>
  <mergeCells count="2">
    <mergeCell ref="B1:D1"/>
    <mergeCell ref="D22:E22"/>
  </mergeCells>
  <pageMargins left="0.7" right="0.7" top="0.99431818181818177" bottom="0.75" header="0.3" footer="0.3"/>
  <pageSetup paperSize="9" orientation="portrait" horizontalDpi="300" verticalDpi="300" r:id="rId1"/>
  <headerFooter>
    <oddHeader>&amp;R
A Pü/36-2/2025. sz. előterjesztés 1. melléklete  
7.4. melléklet a 6/2025. (II.21.) önkormányzati rendelethez</oddHead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2"/>
  <sheetViews>
    <sheetView view="pageLayout" topLeftCell="A151" zoomScaleSheetLayoutView="100" workbookViewId="0">
      <selection activeCell="E6" sqref="E6"/>
    </sheetView>
  </sheetViews>
  <sheetFormatPr defaultColWidth="37.140625" defaultRowHeight="16.5" customHeight="1"/>
  <cols>
    <col min="1" max="1" width="42.5703125" style="6" customWidth="1"/>
    <col min="2" max="2" width="33" style="6" customWidth="1"/>
    <col min="3" max="3" width="24.28515625" style="15" customWidth="1"/>
    <col min="4" max="4" width="30.7109375" style="6" customWidth="1"/>
    <col min="5" max="5" width="33.28515625" style="15" customWidth="1"/>
    <col min="6" max="16384" width="37.140625" style="6"/>
  </cols>
  <sheetData>
    <row r="1" spans="1:5" ht="16.5" customHeight="1">
      <c r="A1" s="224" t="s">
        <v>29</v>
      </c>
      <c r="B1" s="225"/>
      <c r="C1" s="225"/>
      <c r="D1" s="225"/>
      <c r="E1" s="225"/>
    </row>
    <row r="2" spans="1:5" s="7" customFormat="1" ht="16.5" customHeight="1">
      <c r="A2" s="5"/>
      <c r="B2" s="6"/>
      <c r="C2" s="15"/>
      <c r="D2" s="226" t="s">
        <v>7</v>
      </c>
      <c r="E2" s="226"/>
    </row>
    <row r="3" spans="1:5" ht="16.5" customHeight="1">
      <c r="A3" s="227" t="s">
        <v>0</v>
      </c>
      <c r="B3" s="9" t="s">
        <v>1</v>
      </c>
      <c r="C3" s="229" t="s">
        <v>3</v>
      </c>
      <c r="D3" s="9" t="s">
        <v>4</v>
      </c>
      <c r="E3" s="229" t="s">
        <v>6</v>
      </c>
    </row>
    <row r="4" spans="1:5" ht="16.5" customHeight="1">
      <c r="A4" s="228"/>
      <c r="B4" s="14" t="s">
        <v>2</v>
      </c>
      <c r="C4" s="230"/>
      <c r="D4" s="14" t="s">
        <v>5</v>
      </c>
      <c r="E4" s="230"/>
    </row>
    <row r="5" spans="1:5" ht="16.5" customHeight="1">
      <c r="A5" s="94" t="s">
        <v>52</v>
      </c>
      <c r="B5" s="14"/>
      <c r="C5" s="93"/>
      <c r="D5" s="14"/>
      <c r="E5" s="93"/>
    </row>
    <row r="6" spans="1:5" ht="16.5" customHeight="1">
      <c r="A6" s="51" t="s">
        <v>144</v>
      </c>
      <c r="B6" s="20" t="s">
        <v>145</v>
      </c>
      <c r="C6" s="2">
        <v>1339799</v>
      </c>
      <c r="D6" s="20" t="s">
        <v>146</v>
      </c>
      <c r="E6" s="2">
        <v>1258027</v>
      </c>
    </row>
    <row r="7" spans="1:5" ht="16.5" customHeight="1">
      <c r="A7" s="1"/>
      <c r="B7" s="1"/>
      <c r="C7" s="2"/>
      <c r="D7" s="1" t="s">
        <v>147</v>
      </c>
      <c r="E7" s="2">
        <v>81772</v>
      </c>
    </row>
    <row r="8" spans="1:5" ht="16.5" customHeight="1">
      <c r="A8" s="51" t="s">
        <v>144</v>
      </c>
      <c r="B8" s="68" t="s">
        <v>148</v>
      </c>
      <c r="C8" s="2">
        <v>290731</v>
      </c>
      <c r="D8" s="20" t="s">
        <v>149</v>
      </c>
      <c r="E8" s="19">
        <v>257285</v>
      </c>
    </row>
    <row r="9" spans="1:5" ht="16.5" customHeight="1">
      <c r="A9" s="1"/>
      <c r="B9" s="20"/>
      <c r="C9" s="2"/>
      <c r="D9" s="1" t="s">
        <v>150</v>
      </c>
      <c r="E9" s="19">
        <v>33446</v>
      </c>
    </row>
    <row r="10" spans="1:5" ht="16.5" customHeight="1">
      <c r="A10" s="51" t="s">
        <v>144</v>
      </c>
      <c r="B10" s="20" t="s">
        <v>151</v>
      </c>
      <c r="C10" s="2">
        <v>436200</v>
      </c>
      <c r="D10" s="1" t="s">
        <v>152</v>
      </c>
      <c r="E10" s="19">
        <v>436200</v>
      </c>
    </row>
    <row r="11" spans="1:5" ht="16.5" customHeight="1">
      <c r="A11" s="51"/>
      <c r="B11" s="20" t="s">
        <v>153</v>
      </c>
      <c r="C11" s="2">
        <v>349434</v>
      </c>
      <c r="D11" s="1" t="s">
        <v>154</v>
      </c>
      <c r="E11" s="19">
        <v>349434</v>
      </c>
    </row>
    <row r="12" spans="1:5" ht="16.5" customHeight="1">
      <c r="A12" s="51"/>
      <c r="B12" s="20" t="s">
        <v>155</v>
      </c>
      <c r="C12" s="2"/>
      <c r="D12" s="1" t="s">
        <v>156</v>
      </c>
      <c r="E12" s="19">
        <v>-111900</v>
      </c>
    </row>
    <row r="13" spans="1:5" ht="16.5" customHeight="1" thickBot="1">
      <c r="A13" s="154"/>
      <c r="B13" s="155"/>
      <c r="C13" s="156"/>
      <c r="D13" s="155" t="s">
        <v>157</v>
      </c>
      <c r="E13" s="156">
        <v>111900</v>
      </c>
    </row>
    <row r="14" spans="1:5" s="22" customFormat="1" ht="24.75" customHeight="1">
      <c r="A14" s="126" t="s">
        <v>8</v>
      </c>
      <c r="B14" s="157"/>
      <c r="C14" s="128">
        <f>SUM(C6:C13)</f>
        <v>2416164</v>
      </c>
      <c r="D14" s="126"/>
      <c r="E14" s="128">
        <f>SUM(E6:E13)</f>
        <v>2416164</v>
      </c>
    </row>
    <row r="15" spans="1:5" ht="12.75" customHeight="1">
      <c r="A15" s="51"/>
      <c r="B15" s="20"/>
      <c r="C15" s="19"/>
      <c r="D15" s="20"/>
      <c r="E15" s="19"/>
    </row>
    <row r="16" spans="1:5" ht="16.5" customHeight="1">
      <c r="A16" s="12" t="s">
        <v>51</v>
      </c>
      <c r="B16" s="9"/>
      <c r="C16" s="103"/>
      <c r="D16" s="9"/>
      <c r="E16" s="103"/>
    </row>
    <row r="17" spans="1:5" ht="31.5" customHeight="1">
      <c r="A17" s="1" t="s">
        <v>243</v>
      </c>
      <c r="B17" s="1" t="s">
        <v>244</v>
      </c>
      <c r="C17" s="2">
        <v>174400</v>
      </c>
      <c r="D17" s="1" t="s">
        <v>245</v>
      </c>
      <c r="E17" s="2">
        <v>154336</v>
      </c>
    </row>
    <row r="18" spans="1:5" ht="16.5" customHeight="1">
      <c r="A18" s="1"/>
      <c r="B18" s="1"/>
      <c r="C18" s="2"/>
      <c r="D18" s="1" t="s">
        <v>246</v>
      </c>
      <c r="E18" s="2">
        <v>20064</v>
      </c>
    </row>
    <row r="19" spans="1:5" ht="16.5" customHeight="1">
      <c r="A19" s="3"/>
      <c r="B19" s="1"/>
      <c r="C19" s="2"/>
      <c r="D19" s="1"/>
      <c r="E19" s="2"/>
    </row>
    <row r="20" spans="1:5" ht="16.5" customHeight="1">
      <c r="A20" s="1"/>
      <c r="B20" s="1" t="s">
        <v>247</v>
      </c>
      <c r="C20" s="2">
        <v>399850</v>
      </c>
      <c r="D20" s="1" t="s">
        <v>248</v>
      </c>
      <c r="E20" s="2">
        <v>353849</v>
      </c>
    </row>
    <row r="21" spans="1:5" ht="16.5" customHeight="1">
      <c r="A21" s="1"/>
      <c r="B21" s="1"/>
      <c r="C21" s="58"/>
      <c r="D21" s="1" t="s">
        <v>249</v>
      </c>
      <c r="E21" s="2">
        <v>46001</v>
      </c>
    </row>
    <row r="22" spans="1:5" ht="16.5" customHeight="1">
      <c r="A22" s="1"/>
      <c r="B22" s="1"/>
      <c r="C22" s="58"/>
      <c r="D22" s="1"/>
      <c r="E22" s="2"/>
    </row>
    <row r="23" spans="1:5" ht="16.5" customHeight="1">
      <c r="A23" s="1"/>
      <c r="B23" s="1" t="s">
        <v>250</v>
      </c>
      <c r="C23" s="2">
        <v>181750</v>
      </c>
      <c r="D23" s="1" t="s">
        <v>251</v>
      </c>
      <c r="E23" s="2">
        <v>160840</v>
      </c>
    </row>
    <row r="24" spans="1:5" s="173" customFormat="1" ht="16.5" customHeight="1">
      <c r="A24" s="1"/>
      <c r="B24" s="1"/>
      <c r="C24" s="58"/>
      <c r="D24" s="1" t="s">
        <v>252</v>
      </c>
      <c r="E24" s="2">
        <v>20910</v>
      </c>
    </row>
    <row r="25" spans="1:5" s="173" customFormat="1" ht="16.5" customHeight="1">
      <c r="A25" s="142"/>
      <c r="B25" s="1"/>
      <c r="C25" s="2"/>
      <c r="D25" s="1"/>
      <c r="E25" s="2"/>
    </row>
    <row r="26" spans="1:5" s="173" customFormat="1" ht="36" customHeight="1">
      <c r="A26" s="211" t="s">
        <v>253</v>
      </c>
      <c r="B26" s="1"/>
      <c r="C26" s="58"/>
      <c r="D26" s="1" t="s">
        <v>254</v>
      </c>
      <c r="E26" s="2">
        <v>-2141740</v>
      </c>
    </row>
    <row r="27" spans="1:5" s="173" customFormat="1" ht="16.5" customHeight="1">
      <c r="A27" s="1"/>
      <c r="B27" s="1"/>
      <c r="C27" s="58"/>
      <c r="D27" s="1" t="s">
        <v>302</v>
      </c>
      <c r="E27" s="2">
        <v>210120</v>
      </c>
    </row>
    <row r="28" spans="1:5" ht="16.5" customHeight="1">
      <c r="A28" s="1"/>
      <c r="B28" s="1"/>
      <c r="C28" s="58"/>
      <c r="D28" s="1" t="s">
        <v>255</v>
      </c>
      <c r="E28" s="2">
        <v>107900</v>
      </c>
    </row>
    <row r="29" spans="1:5" ht="16.5" customHeight="1">
      <c r="A29" s="1"/>
      <c r="B29" s="1"/>
      <c r="C29" s="58"/>
      <c r="D29" s="1" t="s">
        <v>256</v>
      </c>
      <c r="E29" s="2">
        <v>1823720</v>
      </c>
    </row>
    <row r="30" spans="1:5" s="173" customFormat="1" ht="16.5" customHeight="1">
      <c r="A30" s="51" t="s">
        <v>253</v>
      </c>
      <c r="B30" s="1"/>
      <c r="C30" s="58"/>
      <c r="D30" s="11" t="s">
        <v>257</v>
      </c>
      <c r="E30" s="2">
        <v>-569330</v>
      </c>
    </row>
    <row r="31" spans="1:5" ht="37.5" customHeight="1" thickBot="1">
      <c r="A31" s="1"/>
      <c r="B31" s="20"/>
      <c r="C31" s="2"/>
      <c r="D31" s="187" t="s">
        <v>258</v>
      </c>
      <c r="E31" s="89">
        <v>569330</v>
      </c>
    </row>
    <row r="32" spans="1:5" s="91" customFormat="1" ht="24" customHeight="1">
      <c r="A32" s="66" t="s">
        <v>8</v>
      </c>
      <c r="B32" s="66"/>
      <c r="C32" s="66">
        <f>SUM(C17:C31)</f>
        <v>756000</v>
      </c>
      <c r="D32" s="66" t="s">
        <v>8</v>
      </c>
      <c r="E32" s="66">
        <f>SUM(E17:E31)</f>
        <v>756000</v>
      </c>
    </row>
    <row r="33" spans="1:5" s="18" customFormat="1" ht="8.25" customHeight="1">
      <c r="A33" s="25"/>
      <c r="B33" s="26"/>
      <c r="C33" s="27"/>
      <c r="D33" s="27"/>
      <c r="E33" s="44"/>
    </row>
    <row r="34" spans="1:5" s="22" customFormat="1" ht="17.45" customHeight="1">
      <c r="A34" s="12" t="s">
        <v>9</v>
      </c>
      <c r="B34" s="3"/>
      <c r="C34" s="10"/>
      <c r="D34" s="3"/>
      <c r="E34" s="10"/>
    </row>
    <row r="35" spans="1:5" s="22" customFormat="1" ht="15.75" customHeight="1">
      <c r="A35" s="51" t="s">
        <v>144</v>
      </c>
      <c r="B35" s="20" t="s">
        <v>145</v>
      </c>
      <c r="C35" s="2">
        <v>871599</v>
      </c>
      <c r="D35" s="20" t="s">
        <v>146</v>
      </c>
      <c r="E35" s="2">
        <v>818403</v>
      </c>
    </row>
    <row r="36" spans="1:5" s="22" customFormat="1" ht="15.75" customHeight="1">
      <c r="A36" s="1"/>
      <c r="B36" s="1"/>
      <c r="C36" s="2"/>
      <c r="D36" s="1" t="s">
        <v>147</v>
      </c>
      <c r="E36" s="2">
        <v>53196</v>
      </c>
    </row>
    <row r="37" spans="1:5" s="22" customFormat="1" ht="15.75" customHeight="1">
      <c r="A37" s="11" t="s">
        <v>155</v>
      </c>
      <c r="B37" s="21"/>
      <c r="C37" s="4"/>
      <c r="D37" s="11" t="s">
        <v>156</v>
      </c>
      <c r="E37" s="2">
        <v>-11759043</v>
      </c>
    </row>
    <row r="38" spans="1:5" s="22" customFormat="1" ht="15.75" customHeight="1">
      <c r="A38" s="68"/>
      <c r="B38" s="8"/>
      <c r="C38" s="161"/>
      <c r="D38" s="68" t="s">
        <v>178</v>
      </c>
      <c r="E38" s="2">
        <v>32998</v>
      </c>
    </row>
    <row r="39" spans="1:5" s="22" customFormat="1" ht="15.75" customHeight="1">
      <c r="A39" s="68"/>
      <c r="B39" s="8"/>
      <c r="C39" s="161"/>
      <c r="D39" s="68" t="s">
        <v>179</v>
      </c>
      <c r="E39" s="2">
        <v>19999</v>
      </c>
    </row>
    <row r="40" spans="1:5" s="22" customFormat="1" ht="15.75" customHeight="1">
      <c r="A40" s="68"/>
      <c r="B40" s="8"/>
      <c r="C40" s="161"/>
      <c r="D40" s="68" t="s">
        <v>180</v>
      </c>
      <c r="E40" s="2">
        <v>14299</v>
      </c>
    </row>
    <row r="41" spans="1:5" s="22" customFormat="1" ht="15.75" customHeight="1">
      <c r="A41" s="68"/>
      <c r="B41" s="8"/>
      <c r="C41" s="161"/>
      <c r="D41" s="68" t="s">
        <v>181</v>
      </c>
      <c r="E41" s="2">
        <v>329800</v>
      </c>
    </row>
    <row r="42" spans="1:5" s="22" customFormat="1" ht="15.75" customHeight="1">
      <c r="A42" s="11"/>
      <c r="B42" s="8"/>
      <c r="C42" s="4"/>
      <c r="D42" s="11" t="s">
        <v>264</v>
      </c>
      <c r="E42" s="2">
        <v>75000</v>
      </c>
    </row>
    <row r="43" spans="1:5" s="22" customFormat="1" ht="15.75" customHeight="1">
      <c r="A43" s="8"/>
      <c r="B43" s="8"/>
      <c r="C43" s="4"/>
      <c r="D43" s="11" t="s">
        <v>182</v>
      </c>
      <c r="E43" s="2">
        <v>1320474</v>
      </c>
    </row>
    <row r="44" spans="1:5" s="22" customFormat="1" ht="15.75" customHeight="1">
      <c r="A44" s="8"/>
      <c r="B44" s="8"/>
      <c r="C44" s="4"/>
      <c r="D44" s="11" t="s">
        <v>183</v>
      </c>
      <c r="E44" s="2">
        <v>361950</v>
      </c>
    </row>
    <row r="45" spans="1:5" s="22" customFormat="1" ht="15.75" customHeight="1">
      <c r="A45" s="21"/>
      <c r="B45" s="21"/>
      <c r="C45" s="16"/>
      <c r="D45" s="11" t="s">
        <v>184</v>
      </c>
      <c r="E45" s="2">
        <v>64000</v>
      </c>
    </row>
    <row r="46" spans="1:5" s="22" customFormat="1" ht="15.75" customHeight="1">
      <c r="A46" s="21"/>
      <c r="B46" s="21"/>
      <c r="C46" s="16"/>
      <c r="D46" s="11" t="s">
        <v>181</v>
      </c>
      <c r="E46" s="2">
        <v>467979</v>
      </c>
    </row>
    <row r="47" spans="1:5" s="22" customFormat="1" ht="15.75" customHeight="1">
      <c r="A47" s="21"/>
      <c r="B47" s="21"/>
      <c r="C47" s="16"/>
      <c r="D47" s="11" t="s">
        <v>185</v>
      </c>
      <c r="E47" s="2">
        <v>59999</v>
      </c>
    </row>
    <row r="48" spans="1:5" s="22" customFormat="1" ht="15.75" customHeight="1">
      <c r="A48" s="21"/>
      <c r="B48" s="21"/>
      <c r="C48" s="16"/>
      <c r="D48" s="11" t="s">
        <v>183</v>
      </c>
      <c r="E48" s="2">
        <v>1257300</v>
      </c>
    </row>
    <row r="49" spans="1:5" s="22" customFormat="1" ht="15.75" customHeight="1">
      <c r="A49" s="21"/>
      <c r="B49" s="21"/>
      <c r="C49" s="16"/>
      <c r="D49" s="11" t="s">
        <v>186</v>
      </c>
      <c r="E49" s="2">
        <v>250000</v>
      </c>
    </row>
    <row r="50" spans="1:5" s="22" customFormat="1" ht="15.75" customHeight="1">
      <c r="A50" s="21"/>
      <c r="B50" s="21"/>
      <c r="C50" s="16"/>
      <c r="D50" s="11" t="s">
        <v>178</v>
      </c>
      <c r="E50" s="2">
        <v>49999</v>
      </c>
    </row>
    <row r="51" spans="1:5" s="22" customFormat="1" ht="15.75" customHeight="1">
      <c r="A51" s="21"/>
      <c r="B51" s="21"/>
      <c r="C51" s="16"/>
      <c r="D51" s="11" t="s">
        <v>187</v>
      </c>
      <c r="E51" s="2">
        <v>148680</v>
      </c>
    </row>
    <row r="52" spans="1:5" s="22" customFormat="1" ht="15.75" customHeight="1">
      <c r="A52" s="21"/>
      <c r="B52" s="21"/>
      <c r="C52" s="16"/>
      <c r="D52" s="11" t="s">
        <v>188</v>
      </c>
      <c r="E52" s="2">
        <v>56498</v>
      </c>
    </row>
    <row r="53" spans="1:5" s="22" customFormat="1" ht="15.75" customHeight="1">
      <c r="A53" s="21"/>
      <c r="B53" s="21"/>
      <c r="C53" s="16"/>
      <c r="D53" s="11" t="s">
        <v>189</v>
      </c>
      <c r="E53" s="2">
        <v>49070</v>
      </c>
    </row>
    <row r="54" spans="1:5" s="22" customFormat="1" ht="15.75" customHeight="1">
      <c r="A54" s="21"/>
      <c r="B54" s="21"/>
      <c r="C54" s="16"/>
      <c r="D54" s="11" t="s">
        <v>190</v>
      </c>
      <c r="E54" s="2">
        <v>36990</v>
      </c>
    </row>
    <row r="55" spans="1:5" s="22" customFormat="1" ht="15.75" customHeight="1">
      <c r="A55" s="21"/>
      <c r="B55" s="21"/>
      <c r="C55" s="16"/>
      <c r="D55" s="11" t="s">
        <v>265</v>
      </c>
      <c r="E55" s="2">
        <v>955399</v>
      </c>
    </row>
    <row r="56" spans="1:5" s="22" customFormat="1" ht="15.75" customHeight="1">
      <c r="A56" s="21"/>
      <c r="B56" s="21"/>
      <c r="C56" s="16"/>
      <c r="D56" s="11" t="s">
        <v>191</v>
      </c>
      <c r="E56" s="2">
        <v>364750</v>
      </c>
    </row>
    <row r="57" spans="1:5" s="22" customFormat="1" ht="15.75" customHeight="1">
      <c r="A57" s="21"/>
      <c r="B57" s="21"/>
      <c r="C57" s="16"/>
      <c r="D57" s="11" t="s">
        <v>192</v>
      </c>
      <c r="E57" s="2">
        <v>249900</v>
      </c>
    </row>
    <row r="58" spans="1:5" s="22" customFormat="1" ht="15.75" customHeight="1">
      <c r="A58" s="21"/>
      <c r="B58" s="21"/>
      <c r="C58" s="16"/>
      <c r="D58" s="11" t="s">
        <v>180</v>
      </c>
      <c r="E58" s="2">
        <v>32990</v>
      </c>
    </row>
    <row r="59" spans="1:5" s="22" customFormat="1" ht="15.75" customHeight="1">
      <c r="A59" s="21"/>
      <c r="B59" s="21"/>
      <c r="C59" s="16"/>
      <c r="D59" s="11" t="s">
        <v>193</v>
      </c>
      <c r="E59" s="2">
        <v>584000</v>
      </c>
    </row>
    <row r="60" spans="1:5" s="22" customFormat="1" ht="15.75" customHeight="1">
      <c r="A60" s="21"/>
      <c r="B60" s="21"/>
      <c r="C60" s="16"/>
      <c r="D60" s="11" t="s">
        <v>194</v>
      </c>
      <c r="E60" s="2">
        <v>47511</v>
      </c>
    </row>
    <row r="61" spans="1:5" s="22" customFormat="1" ht="15.75" customHeight="1">
      <c r="A61" s="21"/>
      <c r="B61" s="21"/>
      <c r="C61" s="16"/>
      <c r="D61" s="11" t="s">
        <v>195</v>
      </c>
      <c r="E61" s="2">
        <v>123998</v>
      </c>
    </row>
    <row r="62" spans="1:5" s="22" customFormat="1" ht="15.75" customHeight="1">
      <c r="A62" s="21"/>
      <c r="B62" s="21"/>
      <c r="C62" s="16"/>
      <c r="D62" s="11" t="s">
        <v>196</v>
      </c>
      <c r="E62" s="2">
        <v>56150</v>
      </c>
    </row>
    <row r="63" spans="1:5" s="22" customFormat="1" ht="15.75" customHeight="1">
      <c r="A63" s="21"/>
      <c r="B63" s="21"/>
      <c r="C63" s="16"/>
      <c r="D63" s="11" t="s">
        <v>197</v>
      </c>
      <c r="E63" s="2">
        <v>165980</v>
      </c>
    </row>
    <row r="64" spans="1:5" s="22" customFormat="1" ht="15.75" customHeight="1">
      <c r="A64" s="21"/>
      <c r="B64" s="21"/>
      <c r="C64" s="16"/>
      <c r="D64" s="11" t="s">
        <v>198</v>
      </c>
      <c r="E64" s="2">
        <v>104700</v>
      </c>
    </row>
    <row r="65" spans="1:5" s="22" customFormat="1" ht="15.75" customHeight="1">
      <c r="A65" s="21"/>
      <c r="B65" s="21"/>
      <c r="C65" s="16"/>
      <c r="D65" s="11" t="s">
        <v>266</v>
      </c>
      <c r="E65" s="2">
        <v>81997</v>
      </c>
    </row>
    <row r="66" spans="1:5" s="22" customFormat="1" ht="15.75" customHeight="1">
      <c r="A66" s="21"/>
      <c r="B66" s="21"/>
      <c r="C66" s="16"/>
      <c r="D66" s="11" t="s">
        <v>199</v>
      </c>
      <c r="E66" s="2">
        <v>49411</v>
      </c>
    </row>
    <row r="67" spans="1:5" s="22" customFormat="1" ht="15.75" customHeight="1">
      <c r="A67" s="21"/>
      <c r="B67" s="21"/>
      <c r="C67" s="16"/>
      <c r="D67" s="11" t="s">
        <v>200</v>
      </c>
      <c r="E67" s="2">
        <v>139000</v>
      </c>
    </row>
    <row r="68" spans="1:5" s="22" customFormat="1" ht="15.75" customHeight="1">
      <c r="A68" s="21"/>
      <c r="B68" s="21"/>
      <c r="C68" s="16"/>
      <c r="D68" s="11" t="s">
        <v>201</v>
      </c>
      <c r="E68" s="2">
        <v>129979</v>
      </c>
    </row>
    <row r="69" spans="1:5" s="22" customFormat="1" ht="15.75" customHeight="1">
      <c r="A69" s="21"/>
      <c r="B69" s="21"/>
      <c r="C69" s="16"/>
      <c r="D69" s="11" t="s">
        <v>202</v>
      </c>
      <c r="E69" s="2">
        <v>39900</v>
      </c>
    </row>
    <row r="70" spans="1:5" s="22" customFormat="1" ht="15.75" customHeight="1">
      <c r="A70" s="21"/>
      <c r="B70" s="21"/>
      <c r="C70" s="16"/>
      <c r="D70" s="11" t="s">
        <v>203</v>
      </c>
      <c r="E70" s="2">
        <v>134550</v>
      </c>
    </row>
    <row r="71" spans="1:5" s="22" customFormat="1" ht="15.75" customHeight="1">
      <c r="A71" s="21"/>
      <c r="B71" s="21"/>
      <c r="C71" s="16"/>
      <c r="D71" s="11" t="s">
        <v>204</v>
      </c>
      <c r="E71" s="2">
        <v>159990</v>
      </c>
    </row>
    <row r="72" spans="1:5" s="22" customFormat="1" ht="15.75" customHeight="1">
      <c r="A72" s="21"/>
      <c r="B72" s="21"/>
      <c r="C72" s="16"/>
      <c r="D72" s="11" t="s">
        <v>205</v>
      </c>
      <c r="E72" s="2">
        <v>133350</v>
      </c>
    </row>
    <row r="73" spans="1:5" s="22" customFormat="1" ht="15.75" customHeight="1">
      <c r="A73" s="21"/>
      <c r="B73" s="21"/>
      <c r="C73" s="16"/>
      <c r="D73" s="11" t="s">
        <v>191</v>
      </c>
      <c r="E73" s="2">
        <v>963980</v>
      </c>
    </row>
    <row r="74" spans="1:5" s="22" customFormat="1" ht="15.75" customHeight="1">
      <c r="A74" s="21"/>
      <c r="B74" s="21"/>
      <c r="C74" s="16"/>
      <c r="D74" s="11" t="s">
        <v>193</v>
      </c>
      <c r="E74" s="2">
        <v>516506</v>
      </c>
    </row>
    <row r="75" spans="1:5" s="22" customFormat="1" ht="15.75" customHeight="1">
      <c r="A75" s="21"/>
      <c r="B75" s="21"/>
      <c r="C75" s="16"/>
      <c r="D75" s="11" t="s">
        <v>194</v>
      </c>
      <c r="E75" s="2">
        <v>39959</v>
      </c>
    </row>
    <row r="76" spans="1:5" s="22" customFormat="1" ht="28.5" customHeight="1">
      <c r="A76" s="21"/>
      <c r="B76" s="21"/>
      <c r="C76" s="16"/>
      <c r="D76" s="11" t="s">
        <v>303</v>
      </c>
      <c r="E76" s="2">
        <v>111978</v>
      </c>
    </row>
    <row r="77" spans="1:5" s="22" customFormat="1" ht="15.75" customHeight="1">
      <c r="A77" s="21"/>
      <c r="B77" s="21"/>
      <c r="C77" s="16"/>
      <c r="D77" s="11" t="s">
        <v>206</v>
      </c>
      <c r="E77" s="2">
        <v>36559</v>
      </c>
    </row>
    <row r="78" spans="1:5" s="22" customFormat="1" ht="15.75" customHeight="1">
      <c r="A78" s="21"/>
      <c r="B78" s="21"/>
      <c r="C78" s="16"/>
      <c r="D78" s="11" t="s">
        <v>207</v>
      </c>
      <c r="E78" s="2">
        <v>263581</v>
      </c>
    </row>
    <row r="79" spans="1:5" s="22" customFormat="1" ht="15.75" customHeight="1">
      <c r="A79" s="21"/>
      <c r="B79" s="21"/>
      <c r="C79" s="16"/>
      <c r="D79" s="11" t="s">
        <v>208</v>
      </c>
      <c r="E79" s="2">
        <v>699990</v>
      </c>
    </row>
    <row r="80" spans="1:5" s="22" customFormat="1" ht="15.75" customHeight="1" thickBot="1">
      <c r="A80" s="162"/>
      <c r="B80" s="162"/>
      <c r="C80" s="163"/>
      <c r="D80" s="159" t="s">
        <v>267</v>
      </c>
      <c r="E80" s="156">
        <v>977900</v>
      </c>
    </row>
    <row r="81" spans="1:5" s="91" customFormat="1" ht="18.75" customHeight="1">
      <c r="A81" s="192" t="s">
        <v>8</v>
      </c>
      <c r="B81" s="65"/>
      <c r="C81" s="66">
        <f>SUM(C35:C80)</f>
        <v>871599</v>
      </c>
      <c r="D81" s="66" t="s">
        <v>8</v>
      </c>
      <c r="E81" s="66">
        <f>SUM(E35:E80)</f>
        <v>871599</v>
      </c>
    </row>
    <row r="82" spans="1:5" s="22" customFormat="1" ht="12.6" customHeight="1">
      <c r="A82" s="95"/>
      <c r="B82" s="26"/>
      <c r="C82" s="47"/>
      <c r="D82" s="47"/>
      <c r="E82" s="13"/>
    </row>
    <row r="83" spans="1:5" s="22" customFormat="1" ht="15.75" customHeight="1">
      <c r="A83" s="17" t="s">
        <v>50</v>
      </c>
      <c r="B83" s="28"/>
      <c r="C83" s="19"/>
      <c r="D83" s="20"/>
      <c r="E83" s="2"/>
    </row>
    <row r="84" spans="1:5" s="22" customFormat="1" ht="15.75" customHeight="1">
      <c r="A84" s="51" t="s">
        <v>144</v>
      </c>
      <c r="B84" s="20" t="s">
        <v>268</v>
      </c>
      <c r="C84" s="2">
        <v>213640</v>
      </c>
      <c r="D84" s="20" t="s">
        <v>149</v>
      </c>
      <c r="E84" s="2">
        <v>189062</v>
      </c>
    </row>
    <row r="85" spans="1:5" s="22" customFormat="1" ht="15.75" customHeight="1">
      <c r="A85" s="1"/>
      <c r="B85" s="1"/>
      <c r="C85" s="2"/>
      <c r="D85" s="1" t="s">
        <v>150</v>
      </c>
      <c r="E85" s="2">
        <v>24578</v>
      </c>
    </row>
    <row r="86" spans="1:5" s="22" customFormat="1" ht="15.75" customHeight="1">
      <c r="A86" s="51" t="s">
        <v>144</v>
      </c>
      <c r="B86" s="1" t="s">
        <v>158</v>
      </c>
      <c r="C86" s="2">
        <v>290800</v>
      </c>
      <c r="D86" s="1" t="s">
        <v>159</v>
      </c>
      <c r="E86" s="2">
        <v>290800</v>
      </c>
    </row>
    <row r="87" spans="1:5" s="22" customFormat="1" ht="15.75" customHeight="1">
      <c r="A87" s="51" t="s">
        <v>160</v>
      </c>
      <c r="B87" s="1" t="s">
        <v>161</v>
      </c>
      <c r="C87" s="2">
        <v>7550000</v>
      </c>
      <c r="D87" s="1" t="s">
        <v>269</v>
      </c>
      <c r="E87" s="2">
        <v>7550000</v>
      </c>
    </row>
    <row r="88" spans="1:5" s="22" customFormat="1" ht="15.75" customHeight="1">
      <c r="A88" s="51" t="s">
        <v>160</v>
      </c>
      <c r="B88" s="1" t="s">
        <v>162</v>
      </c>
      <c r="C88" s="2">
        <v>500000</v>
      </c>
      <c r="D88" s="1" t="s">
        <v>154</v>
      </c>
      <c r="E88" s="2">
        <v>500000</v>
      </c>
    </row>
    <row r="89" spans="1:5" s="22" customFormat="1" ht="15.75" customHeight="1">
      <c r="A89" s="51" t="s">
        <v>304</v>
      </c>
      <c r="B89" s="1" t="s">
        <v>305</v>
      </c>
      <c r="C89" s="2">
        <v>262312</v>
      </c>
      <c r="D89" s="1" t="s">
        <v>154</v>
      </c>
      <c r="E89" s="2">
        <v>262312</v>
      </c>
    </row>
    <row r="90" spans="1:5" s="22" customFormat="1" ht="15.75" customHeight="1">
      <c r="A90" s="1" t="s">
        <v>155</v>
      </c>
      <c r="B90" s="1"/>
      <c r="C90" s="2"/>
      <c r="D90" s="1" t="s">
        <v>156</v>
      </c>
      <c r="E90" s="2">
        <v>-291735</v>
      </c>
    </row>
    <row r="91" spans="1:5" s="22" customFormat="1" ht="18.75" customHeight="1">
      <c r="A91" s="20"/>
      <c r="B91" s="20"/>
      <c r="C91" s="19"/>
      <c r="D91" s="20" t="s">
        <v>164</v>
      </c>
      <c r="E91" s="19">
        <v>160235</v>
      </c>
    </row>
    <row r="92" spans="1:5" s="22" customFormat="1" ht="16.5" customHeight="1" thickBot="1">
      <c r="A92" s="155"/>
      <c r="B92" s="155"/>
      <c r="C92" s="156"/>
      <c r="D92" s="155" t="s">
        <v>165</v>
      </c>
      <c r="E92" s="156">
        <v>131500</v>
      </c>
    </row>
    <row r="93" spans="1:5" s="23" customFormat="1" ht="16.5" customHeight="1">
      <c r="A93" s="150" t="s">
        <v>8</v>
      </c>
      <c r="B93" s="203"/>
      <c r="C93" s="145">
        <f>SUM(C84:C92)</f>
        <v>8816752</v>
      </c>
      <c r="D93" s="150"/>
      <c r="E93" s="145">
        <f>SUM(E84:E92)</f>
        <v>8816752</v>
      </c>
    </row>
    <row r="94" spans="1:5" s="23" customFormat="1" ht="12.75" customHeight="1">
      <c r="A94" s="95"/>
      <c r="B94" s="45"/>
      <c r="C94" s="96"/>
      <c r="D94" s="95"/>
      <c r="E94" s="96"/>
    </row>
    <row r="95" spans="1:5" s="22" customFormat="1" ht="14.25" customHeight="1">
      <c r="A95" s="29" t="s">
        <v>49</v>
      </c>
      <c r="B95" s="1"/>
      <c r="C95" s="19"/>
      <c r="D95" s="1"/>
      <c r="E95" s="19"/>
    </row>
    <row r="96" spans="1:5" s="22" customFormat="1" ht="14.25" customHeight="1">
      <c r="A96" s="64" t="s">
        <v>155</v>
      </c>
      <c r="B96" s="1"/>
      <c r="C96" s="2"/>
      <c r="D96" s="1" t="s">
        <v>176</v>
      </c>
      <c r="E96" s="2">
        <v>-98670</v>
      </c>
    </row>
    <row r="97" spans="1:5" s="22" customFormat="1" ht="28.5" customHeight="1" thickBot="1">
      <c r="A97" s="155"/>
      <c r="B97" s="159"/>
      <c r="C97" s="156"/>
      <c r="D97" s="155" t="s">
        <v>177</v>
      </c>
      <c r="E97" s="156">
        <v>98670</v>
      </c>
    </row>
    <row r="98" spans="1:5" s="23" customFormat="1" ht="19.5" customHeight="1">
      <c r="A98" s="65" t="s">
        <v>8</v>
      </c>
      <c r="B98" s="204"/>
      <c r="C98" s="66">
        <f>SUM(C96:C97)</f>
        <v>0</v>
      </c>
      <c r="D98" s="205"/>
      <c r="E98" s="66">
        <f>SUM(E96:E97)</f>
        <v>0</v>
      </c>
    </row>
    <row r="99" spans="1:5" s="23" customFormat="1" ht="13.9" customHeight="1">
      <c r="A99" s="95"/>
      <c r="B99" s="95"/>
      <c r="C99" s="96"/>
      <c r="D99" s="97"/>
      <c r="E99" s="96"/>
    </row>
    <row r="100" spans="1:5" s="22" customFormat="1" ht="15" customHeight="1">
      <c r="A100" s="45" t="s">
        <v>10</v>
      </c>
      <c r="B100" s="1"/>
      <c r="C100" s="2"/>
      <c r="D100" s="1"/>
      <c r="E100" s="2"/>
    </row>
    <row r="101" spans="1:5" s="22" customFormat="1" ht="15" customHeight="1">
      <c r="A101" s="51" t="s">
        <v>166</v>
      </c>
      <c r="B101" s="1" t="s">
        <v>167</v>
      </c>
      <c r="C101" s="2">
        <v>300000</v>
      </c>
      <c r="D101" s="1" t="s">
        <v>154</v>
      </c>
      <c r="E101" s="2">
        <v>300000</v>
      </c>
    </row>
    <row r="102" spans="1:5" s="22" customFormat="1" ht="15" customHeight="1">
      <c r="A102" s="64" t="s">
        <v>270</v>
      </c>
      <c r="B102" s="1" t="s">
        <v>163</v>
      </c>
      <c r="C102" s="2">
        <v>41180</v>
      </c>
      <c r="D102" s="1" t="s">
        <v>154</v>
      </c>
      <c r="E102" s="2">
        <v>41180</v>
      </c>
    </row>
    <row r="103" spans="1:5" s="22" customFormat="1" ht="13.5" customHeight="1">
      <c r="A103" s="64" t="s">
        <v>144</v>
      </c>
      <c r="B103" s="1" t="s">
        <v>306</v>
      </c>
      <c r="C103" s="2">
        <v>1017800</v>
      </c>
      <c r="D103" s="1" t="s">
        <v>159</v>
      </c>
      <c r="E103" s="2">
        <v>1017800</v>
      </c>
    </row>
    <row r="104" spans="1:5" s="22" customFormat="1" ht="14.25" customHeight="1">
      <c r="A104" s="1" t="s">
        <v>155</v>
      </c>
      <c r="B104" s="1"/>
      <c r="C104" s="2"/>
      <c r="D104" s="1" t="s">
        <v>156</v>
      </c>
      <c r="E104" s="2">
        <v>-675742</v>
      </c>
    </row>
    <row r="105" spans="1:5" s="22" customFormat="1" ht="14.25" customHeight="1">
      <c r="A105" s="64"/>
      <c r="B105" s="1"/>
      <c r="C105" s="2"/>
      <c r="D105" s="1" t="s">
        <v>168</v>
      </c>
      <c r="E105" s="2">
        <v>675742</v>
      </c>
    </row>
    <row r="106" spans="1:5" s="22" customFormat="1" ht="15" customHeight="1">
      <c r="A106" s="177" t="s">
        <v>169</v>
      </c>
      <c r="B106" s="1" t="s">
        <v>170</v>
      </c>
      <c r="C106" s="19">
        <v>1657696</v>
      </c>
      <c r="D106" s="20" t="s">
        <v>154</v>
      </c>
      <c r="E106" s="19">
        <v>1657696</v>
      </c>
    </row>
    <row r="107" spans="1:5" s="18" customFormat="1" ht="32.25" customHeight="1">
      <c r="A107" s="164" t="s">
        <v>171</v>
      </c>
      <c r="B107" s="20" t="s">
        <v>172</v>
      </c>
      <c r="C107" s="19">
        <v>3000000</v>
      </c>
      <c r="D107" s="20" t="s">
        <v>154</v>
      </c>
      <c r="E107" s="19">
        <v>2800000</v>
      </c>
    </row>
    <row r="108" spans="1:5" s="18" customFormat="1" ht="14.25" customHeight="1">
      <c r="A108" s="51"/>
      <c r="B108" s="20"/>
      <c r="C108" s="19"/>
      <c r="D108" s="20" t="s">
        <v>173</v>
      </c>
      <c r="E108" s="19">
        <v>200000</v>
      </c>
    </row>
    <row r="109" spans="1:5" s="18" customFormat="1" ht="28.5" customHeight="1">
      <c r="A109" s="164" t="s">
        <v>174</v>
      </c>
      <c r="B109" s="20" t="s">
        <v>172</v>
      </c>
      <c r="C109" s="19">
        <v>3000000</v>
      </c>
      <c r="D109" s="20" t="s">
        <v>154</v>
      </c>
      <c r="E109" s="19">
        <v>3000000</v>
      </c>
    </row>
    <row r="110" spans="1:5" s="18" customFormat="1" ht="31.5" customHeight="1" thickBot="1">
      <c r="A110" s="165" t="s">
        <v>175</v>
      </c>
      <c r="B110" s="155" t="s">
        <v>172</v>
      </c>
      <c r="C110" s="156">
        <v>700000</v>
      </c>
      <c r="D110" s="155" t="s">
        <v>154</v>
      </c>
      <c r="E110" s="156">
        <v>700000</v>
      </c>
    </row>
    <row r="111" spans="1:5" s="18" customFormat="1" ht="18.75" customHeight="1">
      <c r="A111" s="21" t="s">
        <v>8</v>
      </c>
      <c r="B111" s="157"/>
      <c r="C111" s="16">
        <f>SUM(C101:C110)</f>
        <v>9716676</v>
      </c>
      <c r="D111" s="21"/>
      <c r="E111" s="16">
        <f>SUM(E101:E110)</f>
        <v>9716676</v>
      </c>
    </row>
    <row r="112" spans="1:5" s="18" customFormat="1" ht="9.75" customHeight="1">
      <c r="A112" s="21"/>
      <c r="B112" s="95"/>
      <c r="C112" s="16"/>
      <c r="D112" s="16"/>
      <c r="E112" s="16"/>
    </row>
    <row r="113" spans="1:5" s="18" customFormat="1" ht="30.75" customHeight="1">
      <c r="A113" s="46" t="s">
        <v>11</v>
      </c>
      <c r="B113" s="95"/>
      <c r="C113" s="16"/>
      <c r="D113" s="16"/>
      <c r="E113" s="16"/>
    </row>
    <row r="114" spans="1:5" ht="15.75" customHeight="1">
      <c r="A114" s="1" t="s">
        <v>229</v>
      </c>
      <c r="B114" s="1"/>
      <c r="C114" s="2"/>
      <c r="D114" s="1" t="s">
        <v>112</v>
      </c>
      <c r="E114" s="2">
        <v>-51996</v>
      </c>
    </row>
    <row r="115" spans="1:5" ht="30.75" customHeight="1">
      <c r="A115" s="1"/>
      <c r="B115" s="1"/>
      <c r="C115" s="2"/>
      <c r="D115" s="1" t="s">
        <v>271</v>
      </c>
      <c r="E115" s="2">
        <v>51996</v>
      </c>
    </row>
    <row r="116" spans="1:5" ht="13.15" customHeight="1">
      <c r="A116" s="1"/>
      <c r="B116" s="1"/>
      <c r="C116" s="2"/>
      <c r="D116" s="1" t="s">
        <v>112</v>
      </c>
      <c r="E116" s="2">
        <v>-254000</v>
      </c>
    </row>
    <row r="117" spans="1:5" ht="30.75" customHeight="1">
      <c r="A117" s="1"/>
      <c r="B117" s="1"/>
      <c r="C117" s="2"/>
      <c r="D117" s="1" t="s">
        <v>230</v>
      </c>
      <c r="E117" s="2">
        <v>254000</v>
      </c>
    </row>
    <row r="118" spans="1:5" ht="13.15" customHeight="1">
      <c r="A118" s="1"/>
      <c r="B118" s="11"/>
      <c r="C118" s="2"/>
      <c r="D118" s="1" t="s">
        <v>112</v>
      </c>
      <c r="E118" s="2">
        <v>-1208853</v>
      </c>
    </row>
    <row r="119" spans="1:5" ht="28.5" customHeight="1">
      <c r="A119" s="12"/>
      <c r="B119" s="1"/>
      <c r="C119" s="2"/>
      <c r="D119" s="1" t="s">
        <v>231</v>
      </c>
      <c r="E119" s="2">
        <v>1208853</v>
      </c>
    </row>
    <row r="120" spans="1:5" ht="10.5" customHeight="1">
      <c r="A120" s="1"/>
      <c r="B120" s="1"/>
      <c r="C120" s="2"/>
      <c r="D120" s="1"/>
      <c r="E120" s="2"/>
    </row>
    <row r="121" spans="1:5" ht="13.15" customHeight="1">
      <c r="A121" s="11" t="s">
        <v>232</v>
      </c>
      <c r="B121" s="11" t="s">
        <v>233</v>
      </c>
      <c r="C121" s="2">
        <v>135000</v>
      </c>
      <c r="D121" s="1" t="s">
        <v>112</v>
      </c>
      <c r="E121" s="2">
        <v>135000</v>
      </c>
    </row>
    <row r="122" spans="1:5" ht="13.15" customHeight="1">
      <c r="A122" s="11"/>
      <c r="B122" s="1" t="s">
        <v>234</v>
      </c>
      <c r="C122" s="2">
        <v>35000</v>
      </c>
      <c r="D122" s="1" t="s">
        <v>112</v>
      </c>
      <c r="E122" s="2">
        <v>35000</v>
      </c>
    </row>
    <row r="123" spans="1:5" ht="13.15" customHeight="1">
      <c r="A123" s="1"/>
      <c r="B123" s="1" t="s">
        <v>235</v>
      </c>
      <c r="C123" s="2">
        <v>82000</v>
      </c>
      <c r="D123" s="1" t="s">
        <v>112</v>
      </c>
      <c r="E123" s="2">
        <v>82000</v>
      </c>
    </row>
    <row r="124" spans="1:5" ht="13.15" customHeight="1">
      <c r="A124" s="1"/>
      <c r="B124" s="20" t="s">
        <v>236</v>
      </c>
      <c r="C124" s="2">
        <v>1000000</v>
      </c>
      <c r="D124" s="1" t="s">
        <v>112</v>
      </c>
      <c r="E124" s="2">
        <v>1000000</v>
      </c>
    </row>
    <row r="125" spans="1:5" ht="13.15" customHeight="1">
      <c r="A125" s="1"/>
      <c r="B125" s="20" t="s">
        <v>307</v>
      </c>
      <c r="C125" s="2">
        <v>2500000</v>
      </c>
      <c r="D125" s="1" t="s">
        <v>112</v>
      </c>
      <c r="E125" s="2">
        <v>2500000</v>
      </c>
    </row>
    <row r="126" spans="1:5" ht="10.5" customHeight="1">
      <c r="A126" s="1"/>
      <c r="B126" s="1"/>
      <c r="C126" s="2"/>
      <c r="D126" s="1"/>
      <c r="E126" s="2"/>
    </row>
    <row r="127" spans="1:5" ht="13.15" customHeight="1">
      <c r="A127" s="1" t="s">
        <v>229</v>
      </c>
      <c r="B127" s="1"/>
      <c r="C127" s="2"/>
      <c r="D127" s="1" t="s">
        <v>112</v>
      </c>
      <c r="E127" s="2">
        <v>-1582420</v>
      </c>
    </row>
    <row r="128" spans="1:5" ht="29.25" customHeight="1" thickBot="1">
      <c r="A128" s="1"/>
      <c r="B128" s="1"/>
      <c r="C128" s="2"/>
      <c r="D128" s="1" t="s">
        <v>237</v>
      </c>
      <c r="E128" s="2">
        <v>1582420</v>
      </c>
    </row>
    <row r="129" spans="1:5" s="18" customFormat="1" ht="19.149999999999999" customHeight="1">
      <c r="A129" s="65" t="s">
        <v>8</v>
      </c>
      <c r="B129" s="65"/>
      <c r="C129" s="66">
        <f>SUM(C114:C128)</f>
        <v>3752000</v>
      </c>
      <c r="D129" s="66" t="s">
        <v>8</v>
      </c>
      <c r="E129" s="66">
        <f>SUM(E114:E128)</f>
        <v>3752000</v>
      </c>
    </row>
    <row r="130" spans="1:5" s="18" customFormat="1" ht="13.5" customHeight="1">
      <c r="A130" s="129" t="s">
        <v>88</v>
      </c>
      <c r="B130" s="127"/>
      <c r="C130" s="128"/>
      <c r="D130" s="128"/>
      <c r="E130" s="128"/>
    </row>
    <row r="131" spans="1:5" s="18" customFormat="1" ht="33.75" customHeight="1">
      <c r="A131" s="168" t="s">
        <v>223</v>
      </c>
      <c r="B131" s="168" t="s">
        <v>224</v>
      </c>
      <c r="C131" s="169">
        <v>26936</v>
      </c>
      <c r="D131" s="168" t="s">
        <v>112</v>
      </c>
      <c r="E131" s="169">
        <v>26936</v>
      </c>
    </row>
    <row r="132" spans="1:5" s="18" customFormat="1" ht="30" customHeight="1">
      <c r="A132" s="168" t="s">
        <v>225</v>
      </c>
      <c r="B132" s="168" t="s">
        <v>226</v>
      </c>
      <c r="C132" s="169">
        <v>37745</v>
      </c>
      <c r="D132" s="168" t="s">
        <v>112</v>
      </c>
      <c r="E132" s="169">
        <v>37745</v>
      </c>
    </row>
    <row r="133" spans="1:5" s="18" customFormat="1" ht="32.25" customHeight="1">
      <c r="A133" s="168" t="s">
        <v>227</v>
      </c>
      <c r="B133" s="168" t="s">
        <v>224</v>
      </c>
      <c r="C133" s="169">
        <v>400000</v>
      </c>
      <c r="D133" s="168" t="s">
        <v>112</v>
      </c>
      <c r="E133" s="169">
        <v>400000</v>
      </c>
    </row>
    <row r="134" spans="1:5" s="18" customFormat="1" ht="34.5" customHeight="1" thickBot="1">
      <c r="A134" s="168" t="s">
        <v>228</v>
      </c>
      <c r="B134" s="168" t="s">
        <v>224</v>
      </c>
      <c r="C134" s="169">
        <v>149825</v>
      </c>
      <c r="D134" s="168" t="s">
        <v>110</v>
      </c>
      <c r="E134" s="169">
        <v>149825</v>
      </c>
    </row>
    <row r="135" spans="1:5" s="209" customFormat="1" ht="21" customHeight="1">
      <c r="A135" s="65" t="s">
        <v>8</v>
      </c>
      <c r="B135" s="65"/>
      <c r="C135" s="66">
        <f>SUM(C131:C134)</f>
        <v>614506</v>
      </c>
      <c r="D135" s="65" t="s">
        <v>8</v>
      </c>
      <c r="E135" s="66">
        <f>SUM(E131:E134)</f>
        <v>614506</v>
      </c>
    </row>
    <row r="136" spans="1:5" s="179" customFormat="1" ht="10.5" customHeight="1">
      <c r="A136" s="126"/>
      <c r="B136" s="126"/>
      <c r="C136" s="16"/>
      <c r="D136" s="126"/>
      <c r="E136" s="16"/>
    </row>
    <row r="137" spans="1:5" s="18" customFormat="1" ht="16.5" customHeight="1">
      <c r="A137" s="29" t="s">
        <v>32</v>
      </c>
      <c r="B137" s="126"/>
      <c r="C137" s="4"/>
      <c r="D137" s="69"/>
      <c r="E137" s="4"/>
    </row>
    <row r="138" spans="1:5" s="18" customFormat="1" ht="32.25" customHeight="1">
      <c r="A138" s="11" t="s">
        <v>114</v>
      </c>
      <c r="B138" s="150"/>
      <c r="C138" s="2"/>
      <c r="D138" s="97" t="s">
        <v>110</v>
      </c>
      <c r="E138" s="178">
        <v>5600000</v>
      </c>
    </row>
    <row r="139" spans="1:5" s="18" customFormat="1" ht="13.5" customHeight="1">
      <c r="A139" s="11"/>
      <c r="B139" s="95"/>
      <c r="C139" s="2"/>
      <c r="D139" s="97" t="s">
        <v>111</v>
      </c>
      <c r="E139" s="178">
        <v>655200</v>
      </c>
    </row>
    <row r="140" spans="1:5" s="18" customFormat="1" ht="14.25" customHeight="1">
      <c r="A140" s="11"/>
      <c r="B140" s="95"/>
      <c r="C140" s="2"/>
      <c r="D140" s="99" t="s">
        <v>112</v>
      </c>
      <c r="E140" s="178">
        <v>342900</v>
      </c>
    </row>
    <row r="141" spans="1:5" s="18" customFormat="1" ht="13.5" customHeight="1">
      <c r="A141" s="11"/>
      <c r="B141" s="126"/>
      <c r="C141" s="2"/>
      <c r="D141" s="97" t="s">
        <v>113</v>
      </c>
      <c r="E141" s="178">
        <v>-6598100</v>
      </c>
    </row>
    <row r="142" spans="1:5" s="18" customFormat="1" ht="30" customHeight="1">
      <c r="A142" s="11" t="s">
        <v>272</v>
      </c>
      <c r="B142" s="11"/>
      <c r="C142" s="2"/>
      <c r="D142" s="97" t="s">
        <v>115</v>
      </c>
      <c r="E142" s="178">
        <v>400100</v>
      </c>
    </row>
    <row r="143" spans="1:5" s="18" customFormat="1" ht="15" customHeight="1">
      <c r="A143" s="11"/>
      <c r="B143" s="11"/>
      <c r="C143" s="2"/>
      <c r="D143" s="97" t="s">
        <v>276</v>
      </c>
      <c r="E143" s="178">
        <v>-400100</v>
      </c>
    </row>
    <row r="144" spans="1:5" s="18" customFormat="1" ht="30" customHeight="1">
      <c r="A144" s="11" t="s">
        <v>273</v>
      </c>
      <c r="B144" s="11"/>
      <c r="C144" s="2"/>
      <c r="D144" s="97" t="s">
        <v>115</v>
      </c>
      <c r="E144" s="178">
        <v>2949454</v>
      </c>
    </row>
    <row r="145" spans="1:5" s="18" customFormat="1" ht="15.75" customHeight="1">
      <c r="A145" s="29"/>
      <c r="B145" s="11"/>
      <c r="C145" s="2"/>
      <c r="D145" s="97" t="s">
        <v>276</v>
      </c>
      <c r="E145" s="178">
        <v>-2949454</v>
      </c>
    </row>
    <row r="146" spans="1:5" s="18" customFormat="1" ht="29.25" customHeight="1">
      <c r="A146" s="11" t="s">
        <v>274</v>
      </c>
      <c r="B146" s="11"/>
      <c r="C146" s="2"/>
      <c r="D146" s="97" t="s">
        <v>116</v>
      </c>
      <c r="E146" s="178">
        <v>150000</v>
      </c>
    </row>
    <row r="147" spans="1:5" s="18" customFormat="1" ht="15.75" customHeight="1">
      <c r="A147" s="29"/>
      <c r="B147" s="11"/>
      <c r="C147" s="2"/>
      <c r="D147" s="99" t="s">
        <v>117</v>
      </c>
      <c r="E147" s="178">
        <v>-150000</v>
      </c>
    </row>
    <row r="148" spans="1:5" s="18" customFormat="1" ht="60" customHeight="1">
      <c r="A148" s="206" t="s">
        <v>308</v>
      </c>
      <c r="B148" s="11"/>
      <c r="C148" s="2"/>
      <c r="D148" s="97" t="s">
        <v>116</v>
      </c>
      <c r="E148" s="178">
        <v>100000</v>
      </c>
    </row>
    <row r="149" spans="1:5" s="18" customFormat="1" ht="33.75" customHeight="1">
      <c r="A149" s="29"/>
      <c r="B149" s="11"/>
      <c r="C149" s="2"/>
      <c r="D149" s="99" t="s">
        <v>117</v>
      </c>
      <c r="E149" s="178">
        <v>-100000</v>
      </c>
    </row>
    <row r="150" spans="1:5" s="18" customFormat="1" ht="38.25" customHeight="1">
      <c r="A150" s="11" t="s">
        <v>275</v>
      </c>
      <c r="B150" s="11"/>
      <c r="C150" s="2"/>
      <c r="D150" s="97" t="s">
        <v>309</v>
      </c>
      <c r="E150" s="178">
        <v>573300</v>
      </c>
    </row>
    <row r="151" spans="1:5" s="18" customFormat="1" ht="28.5" customHeight="1">
      <c r="A151" s="29"/>
      <c r="B151" s="11"/>
      <c r="C151" s="2"/>
      <c r="D151" s="99" t="s">
        <v>117</v>
      </c>
      <c r="E151" s="178">
        <v>-573300</v>
      </c>
    </row>
    <row r="152" spans="1:5" s="18" customFormat="1" ht="29.25" customHeight="1">
      <c r="A152" s="11" t="s">
        <v>118</v>
      </c>
      <c r="B152" s="11"/>
      <c r="C152" s="2"/>
      <c r="D152" s="97" t="s">
        <v>310</v>
      </c>
      <c r="E152" s="178">
        <v>237470</v>
      </c>
    </row>
    <row r="153" spans="1:5" s="18" customFormat="1" ht="36.75" customHeight="1">
      <c r="A153" s="29"/>
      <c r="B153" s="11"/>
      <c r="C153" s="2"/>
      <c r="D153" s="99" t="s">
        <v>117</v>
      </c>
      <c r="E153" s="178">
        <v>-237470</v>
      </c>
    </row>
    <row r="154" spans="1:5" s="18" customFormat="1" ht="44.25" customHeight="1">
      <c r="A154" s="11" t="s">
        <v>119</v>
      </c>
      <c r="B154" s="11"/>
      <c r="C154" s="2"/>
      <c r="D154" s="124" t="s">
        <v>112</v>
      </c>
      <c r="E154" s="178">
        <v>997100</v>
      </c>
    </row>
    <row r="155" spans="1:5" s="18" customFormat="1" ht="17.25" customHeight="1">
      <c r="A155" s="29"/>
      <c r="B155" s="11"/>
      <c r="C155" s="2"/>
      <c r="D155" s="124" t="s">
        <v>120</v>
      </c>
      <c r="E155" s="178">
        <v>-997100</v>
      </c>
    </row>
    <row r="156" spans="1:5" s="18" customFormat="1" ht="29.25" customHeight="1">
      <c r="A156" s="11" t="s">
        <v>138</v>
      </c>
      <c r="B156" s="11"/>
      <c r="C156" s="2"/>
      <c r="D156" s="97" t="s">
        <v>112</v>
      </c>
      <c r="E156" s="178">
        <v>2600000</v>
      </c>
    </row>
    <row r="157" spans="1:5" s="18" customFormat="1" ht="15.75" customHeight="1">
      <c r="A157" s="29"/>
      <c r="B157" s="11"/>
      <c r="C157" s="2"/>
      <c r="D157" s="97" t="s">
        <v>120</v>
      </c>
      <c r="E157" s="178">
        <v>-2600000</v>
      </c>
    </row>
    <row r="158" spans="1:5" s="18" customFormat="1" ht="30.75" customHeight="1">
      <c r="A158" s="11" t="s">
        <v>277</v>
      </c>
      <c r="B158" s="11"/>
      <c r="C158" s="2"/>
      <c r="D158" s="124" t="s">
        <v>121</v>
      </c>
      <c r="E158" s="178">
        <v>367716</v>
      </c>
    </row>
    <row r="159" spans="1:5" s="18" customFormat="1" ht="27" customHeight="1">
      <c r="A159" s="29"/>
      <c r="B159" s="11"/>
      <c r="C159" s="2"/>
      <c r="D159" s="124" t="s">
        <v>130</v>
      </c>
      <c r="E159" s="178">
        <v>-367716</v>
      </c>
    </row>
    <row r="160" spans="1:5" s="18" customFormat="1" ht="44.25" customHeight="1">
      <c r="A160" s="11" t="s">
        <v>278</v>
      </c>
      <c r="B160" s="11"/>
      <c r="C160" s="2"/>
      <c r="D160" s="11" t="s">
        <v>279</v>
      </c>
      <c r="E160" s="178">
        <v>711277</v>
      </c>
    </row>
    <row r="161" spans="1:5" s="18" customFormat="1" ht="15.75" customHeight="1">
      <c r="A161" s="29"/>
      <c r="B161" s="11"/>
      <c r="C161" s="2"/>
      <c r="D161" s="124" t="s">
        <v>129</v>
      </c>
      <c r="E161" s="178">
        <v>-711277</v>
      </c>
    </row>
    <row r="162" spans="1:5" s="18" customFormat="1" ht="16.5" customHeight="1">
      <c r="A162" s="11" t="s">
        <v>131</v>
      </c>
      <c r="B162" s="11" t="s">
        <v>132</v>
      </c>
      <c r="C162" s="2">
        <v>1373075</v>
      </c>
      <c r="D162" s="97" t="s">
        <v>110</v>
      </c>
      <c r="E162" s="178">
        <v>1229250</v>
      </c>
    </row>
    <row r="163" spans="1:5" s="18" customFormat="1" ht="17.45" customHeight="1">
      <c r="A163" s="143"/>
      <c r="B163" s="11"/>
      <c r="C163" s="2"/>
      <c r="D163" s="97" t="s">
        <v>111</v>
      </c>
      <c r="E163" s="178">
        <v>143825</v>
      </c>
    </row>
    <row r="164" spans="1:5" s="18" customFormat="1" ht="30.75" customHeight="1">
      <c r="A164" s="152" t="s">
        <v>280</v>
      </c>
      <c r="B164" s="11"/>
      <c r="C164" s="2"/>
      <c r="D164" s="99" t="s">
        <v>285</v>
      </c>
      <c r="E164" s="89">
        <v>1011318</v>
      </c>
    </row>
    <row r="165" spans="1:5" s="18" customFormat="1" ht="17.25" customHeight="1">
      <c r="A165" s="140"/>
      <c r="B165" s="11"/>
      <c r="C165" s="2"/>
      <c r="D165" s="99" t="s">
        <v>129</v>
      </c>
      <c r="E165" s="89">
        <v>-1011318</v>
      </c>
    </row>
    <row r="166" spans="1:5" s="18" customFormat="1" ht="51.75" customHeight="1">
      <c r="A166" s="153" t="s">
        <v>135</v>
      </c>
      <c r="B166" s="11" t="s">
        <v>102</v>
      </c>
      <c r="C166" s="180">
        <v>14393302</v>
      </c>
      <c r="D166" s="97" t="s">
        <v>136</v>
      </c>
      <c r="E166" s="89">
        <v>14393302</v>
      </c>
    </row>
    <row r="167" spans="1:5" s="18" customFormat="1" ht="30" customHeight="1">
      <c r="A167" s="180" t="s">
        <v>140</v>
      </c>
      <c r="B167" s="181" t="s">
        <v>102</v>
      </c>
      <c r="C167" s="180">
        <v>2938333</v>
      </c>
      <c r="D167" s="97" t="s">
        <v>311</v>
      </c>
      <c r="E167" s="89">
        <v>2938333</v>
      </c>
    </row>
    <row r="168" spans="1:5" s="18" customFormat="1" ht="21" customHeight="1">
      <c r="A168" s="180" t="s">
        <v>141</v>
      </c>
      <c r="B168" s="181" t="s">
        <v>102</v>
      </c>
      <c r="C168" s="180">
        <v>20312589</v>
      </c>
      <c r="D168" s="97" t="s">
        <v>142</v>
      </c>
      <c r="E168" s="89">
        <v>20312589</v>
      </c>
    </row>
    <row r="169" spans="1:5" s="18" customFormat="1" ht="34.5" customHeight="1">
      <c r="A169" s="181" t="s">
        <v>143</v>
      </c>
      <c r="B169" s="124" t="s">
        <v>102</v>
      </c>
      <c r="C169" s="89">
        <v>3335100</v>
      </c>
      <c r="D169" s="181" t="s">
        <v>143</v>
      </c>
      <c r="E169" s="89">
        <v>3335100</v>
      </c>
    </row>
    <row r="170" spans="1:5" s="18" customFormat="1" ht="15" customHeight="1">
      <c r="A170" s="11" t="s">
        <v>239</v>
      </c>
      <c r="B170" s="124" t="s">
        <v>102</v>
      </c>
      <c r="C170" s="2">
        <v>4817856</v>
      </c>
      <c r="D170" s="98" t="s">
        <v>112</v>
      </c>
      <c r="E170" s="2">
        <v>4817856</v>
      </c>
    </row>
    <row r="171" spans="1:5" s="18" customFormat="1" ht="15" customHeight="1">
      <c r="A171" s="11" t="s">
        <v>240</v>
      </c>
      <c r="B171" s="124" t="s">
        <v>102</v>
      </c>
      <c r="C171" s="2">
        <v>3162665</v>
      </c>
      <c r="D171" s="176" t="s">
        <v>112</v>
      </c>
      <c r="E171" s="2">
        <v>3162665</v>
      </c>
    </row>
    <row r="172" spans="1:5" s="18" customFormat="1" ht="30" customHeight="1">
      <c r="A172" s="174" t="s">
        <v>281</v>
      </c>
      <c r="B172" s="183"/>
      <c r="C172"/>
      <c r="D172" s="182" t="s">
        <v>113</v>
      </c>
      <c r="E172" s="89">
        <v>-568832</v>
      </c>
    </row>
    <row r="173" spans="1:5" s="18" customFormat="1" ht="13.5" customHeight="1">
      <c r="A173" s="175"/>
      <c r="B173" s="1"/>
      <c r="C173" s="58"/>
      <c r="D173" s="1" t="s">
        <v>241</v>
      </c>
      <c r="E173" s="2">
        <v>568832</v>
      </c>
    </row>
    <row r="174" spans="1:5" s="18" customFormat="1" ht="45" customHeight="1">
      <c r="A174" s="184" t="s">
        <v>242</v>
      </c>
      <c r="B174" s="1"/>
      <c r="C174" s="2"/>
      <c r="D174" s="186" t="s">
        <v>120</v>
      </c>
      <c r="E174" s="89">
        <v>-1473890</v>
      </c>
    </row>
    <row r="175" spans="1:5" s="18" customFormat="1" ht="15" customHeight="1">
      <c r="A175" s="175"/>
      <c r="B175" s="1"/>
      <c r="C175" s="58"/>
      <c r="D175" s="20" t="s">
        <v>241</v>
      </c>
      <c r="E175" s="2">
        <v>1473890</v>
      </c>
    </row>
    <row r="176" spans="1:5" s="18" customFormat="1" ht="42.75" customHeight="1">
      <c r="A176" s="185" t="s">
        <v>260</v>
      </c>
      <c r="B176" s="124" t="s">
        <v>102</v>
      </c>
      <c r="C176" s="2">
        <v>14864350</v>
      </c>
      <c r="D176" s="68" t="s">
        <v>282</v>
      </c>
      <c r="E176" s="89">
        <v>14864350</v>
      </c>
    </row>
    <row r="177" spans="1:5" s="18" customFormat="1" ht="30.75" customHeight="1">
      <c r="A177" s="207" t="s">
        <v>261</v>
      </c>
      <c r="B177" s="124" t="s">
        <v>102</v>
      </c>
      <c r="C177" s="89">
        <v>37442098</v>
      </c>
      <c r="D177" s="68" t="s">
        <v>282</v>
      </c>
      <c r="E177" s="89">
        <v>37442098</v>
      </c>
    </row>
    <row r="178" spans="1:5" s="18" customFormat="1" ht="16.5" customHeight="1">
      <c r="A178" s="187" t="s">
        <v>283</v>
      </c>
      <c r="B178" s="124" t="s">
        <v>102</v>
      </c>
      <c r="C178" s="139">
        <v>958498</v>
      </c>
      <c r="D178" s="186" t="s">
        <v>112</v>
      </c>
      <c r="E178" s="139">
        <v>958498</v>
      </c>
    </row>
    <row r="179" spans="1:5" s="18" customFormat="1" ht="15" customHeight="1">
      <c r="A179" s="187" t="s">
        <v>262</v>
      </c>
      <c r="B179" s="124" t="s">
        <v>102</v>
      </c>
      <c r="C179" s="139">
        <v>1000000</v>
      </c>
      <c r="D179" s="187" t="s">
        <v>112</v>
      </c>
      <c r="E179" s="139">
        <v>1000000</v>
      </c>
    </row>
    <row r="180" spans="1:5" s="18" customFormat="1" ht="15.75" customHeight="1" thickBot="1">
      <c r="A180" s="1" t="s">
        <v>263</v>
      </c>
      <c r="B180" s="124" t="s">
        <v>102</v>
      </c>
      <c r="C180" s="139">
        <v>1800000</v>
      </c>
      <c r="D180" s="186" t="s">
        <v>112</v>
      </c>
      <c r="E180" s="139">
        <v>1800000</v>
      </c>
    </row>
    <row r="181" spans="1:5" s="18" customFormat="1" ht="15.75" customHeight="1">
      <c r="A181" s="66" t="s">
        <v>8</v>
      </c>
      <c r="B181" s="66"/>
      <c r="C181" s="208">
        <f>SUM(C138:C180)</f>
        <v>106397866</v>
      </c>
      <c r="D181" s="66" t="s">
        <v>8</v>
      </c>
      <c r="E181" s="208">
        <f>SUM(E138:E180)</f>
        <v>106397866</v>
      </c>
    </row>
    <row r="182" spans="1:5" s="18" customFormat="1" ht="11.25" customHeight="1">
      <c r="A182" s="128"/>
      <c r="B182" s="128"/>
      <c r="C182" s="193"/>
      <c r="D182" s="145"/>
      <c r="E182" s="194"/>
    </row>
    <row r="183" spans="1:5" s="18" customFormat="1" ht="15" customHeight="1">
      <c r="A183" s="12" t="s">
        <v>89</v>
      </c>
      <c r="B183" s="124"/>
      <c r="C183" s="149"/>
      <c r="D183" s="20"/>
      <c r="E183" s="89"/>
    </row>
    <row r="184" spans="1:5" s="18" customFormat="1" ht="15" customHeight="1">
      <c r="A184" s="1" t="s">
        <v>212</v>
      </c>
      <c r="B184" s="1"/>
      <c r="C184" s="2"/>
      <c r="D184" s="1" t="s">
        <v>113</v>
      </c>
      <c r="E184" s="89">
        <v>459960</v>
      </c>
    </row>
    <row r="185" spans="1:5" s="18" customFormat="1" ht="15" customHeight="1">
      <c r="A185" s="1"/>
      <c r="B185" s="1"/>
      <c r="C185" s="2"/>
      <c r="D185" s="1" t="s">
        <v>112</v>
      </c>
      <c r="E185" s="89">
        <v>-459960</v>
      </c>
    </row>
    <row r="186" spans="1:5" s="18" customFormat="1" ht="15" customHeight="1">
      <c r="A186" s="1" t="s">
        <v>213</v>
      </c>
      <c r="B186" s="1"/>
      <c r="C186" s="2"/>
      <c r="D186" s="1" t="s">
        <v>113</v>
      </c>
      <c r="E186" s="89">
        <v>31990</v>
      </c>
    </row>
    <row r="187" spans="1:5" s="18" customFormat="1" ht="15" customHeight="1" thickBot="1">
      <c r="A187" s="20"/>
      <c r="B187" s="20"/>
      <c r="C187" s="19"/>
      <c r="D187" s="20" t="s">
        <v>112</v>
      </c>
      <c r="E187" s="188">
        <v>-31990</v>
      </c>
    </row>
    <row r="188" spans="1:5" s="18" customFormat="1" ht="15" customHeight="1">
      <c r="A188" s="66" t="s">
        <v>8</v>
      </c>
      <c r="B188" s="66"/>
      <c r="C188" s="52">
        <f t="shared" ref="C188" si="0">SUM(C184)</f>
        <v>0</v>
      </c>
      <c r="D188" s="66" t="s">
        <v>8</v>
      </c>
      <c r="E188" s="52">
        <f>SUM(E184:E187)</f>
        <v>0</v>
      </c>
    </row>
    <row r="189" spans="1:5" s="18" customFormat="1" ht="7.5" customHeight="1">
      <c r="A189" s="158"/>
      <c r="B189" s="145"/>
      <c r="C189" s="191"/>
      <c r="D189" s="145"/>
      <c r="E189" s="191"/>
    </row>
    <row r="190" spans="1:5" s="18" customFormat="1" ht="30.75" customHeight="1" thickBot="1">
      <c r="A190" s="17" t="s">
        <v>284</v>
      </c>
      <c r="B190" s="144"/>
      <c r="C190" s="19"/>
      <c r="D190" s="20"/>
      <c r="E190" s="188">
        <v>0</v>
      </c>
    </row>
    <row r="191" spans="1:5" s="18" customFormat="1" ht="15" customHeight="1" thickBot="1">
      <c r="A191" s="189" t="s">
        <v>8</v>
      </c>
      <c r="B191" s="189"/>
      <c r="C191" s="190">
        <f>SUM(C190)</f>
        <v>0</v>
      </c>
      <c r="D191" s="189" t="s">
        <v>8</v>
      </c>
      <c r="E191" s="190">
        <v>0</v>
      </c>
    </row>
    <row r="192" spans="1:5" s="202" customFormat="1" ht="20.25" customHeight="1" thickBot="1">
      <c r="A192" s="197" t="s">
        <v>72</v>
      </c>
      <c r="B192" s="198"/>
      <c r="C192" s="199">
        <f>C14+C32+C81+C93+C111+C129+C135+C181+C188+C191</f>
        <v>133341563</v>
      </c>
      <c r="D192" s="200" t="s">
        <v>72</v>
      </c>
      <c r="E192" s="201">
        <f>E14+E32+E81+E93+E111+E129+E135+E181+E188+E191</f>
        <v>133341563</v>
      </c>
    </row>
    <row r="193" spans="1:5" s="18" customFormat="1" ht="18.75" customHeight="1">
      <c r="A193" s="160"/>
      <c r="B193" s="160"/>
      <c r="C193" s="195"/>
      <c r="D193" s="160"/>
      <c r="E193" s="196"/>
    </row>
    <row r="194" spans="1:5" s="18" customFormat="1" ht="33" customHeight="1">
      <c r="A194" s="1"/>
      <c r="B194" s="1"/>
      <c r="C194" s="2"/>
      <c r="D194" s="20"/>
      <c r="E194" s="2"/>
    </row>
    <row r="195" spans="1:5" s="18" customFormat="1" ht="15" customHeight="1">
      <c r="A195" s="1"/>
      <c r="B195" s="1"/>
      <c r="C195" s="58"/>
      <c r="D195" s="1"/>
      <c r="E195" s="2"/>
    </row>
    <row r="196" spans="1:5" s="18" customFormat="1" ht="15" customHeight="1">
      <c r="A196" s="1"/>
      <c r="B196" s="1"/>
      <c r="C196" s="58"/>
      <c r="D196" s="20"/>
      <c r="E196" s="2"/>
    </row>
    <row r="197" spans="1:5" s="18" customFormat="1" ht="15" customHeight="1">
      <c r="A197" s="1"/>
      <c r="B197" s="1"/>
      <c r="C197" s="58"/>
      <c r="D197" s="1"/>
      <c r="E197" s="2"/>
    </row>
    <row r="198" spans="1:5" s="18" customFormat="1" ht="15" customHeight="1">
      <c r="A198" s="1"/>
      <c r="B198" s="1"/>
      <c r="C198" s="58"/>
      <c r="D198" s="1"/>
      <c r="E198" s="2"/>
    </row>
    <row r="199" spans="1:5" s="18" customFormat="1" ht="15" customHeight="1">
      <c r="A199" s="1"/>
      <c r="B199" s="1"/>
      <c r="C199" s="58"/>
      <c r="D199" s="1"/>
      <c r="E199" s="2"/>
    </row>
    <row r="200" spans="1:5" s="18" customFormat="1" ht="45.75" customHeight="1">
      <c r="A200" s="1"/>
      <c r="B200" s="1"/>
      <c r="C200" s="58"/>
      <c r="D200" s="11"/>
      <c r="E200" s="89"/>
    </row>
    <row r="201" spans="1:5" s="18" customFormat="1" ht="18.75" customHeight="1">
      <c r="A201" s="1"/>
      <c r="B201" s="1"/>
      <c r="C201" s="58"/>
      <c r="D201" s="11"/>
      <c r="E201" s="89"/>
    </row>
    <row r="202" spans="1:5" s="18" customFormat="1" ht="45" customHeight="1">
      <c r="A202" s="1"/>
      <c r="B202" s="1"/>
      <c r="C202" s="58"/>
      <c r="D202" s="1"/>
      <c r="E202" s="2"/>
    </row>
    <row r="203" spans="1:5" s="18" customFormat="1" ht="36" customHeight="1">
      <c r="A203" s="1"/>
      <c r="B203" s="1"/>
      <c r="C203" s="58"/>
      <c r="D203" s="1"/>
      <c r="E203" s="2"/>
    </row>
    <row r="204" spans="1:5" s="18" customFormat="1" ht="15" customHeight="1">
      <c r="A204" s="1"/>
      <c r="B204" s="1"/>
      <c r="C204" s="58"/>
      <c r="D204" s="1"/>
      <c r="E204" s="2"/>
    </row>
    <row r="205" spans="1:5" s="18" customFormat="1" ht="15" customHeight="1">
      <c r="A205" s="1"/>
      <c r="B205" s="1"/>
      <c r="C205" s="2"/>
      <c r="D205" s="1"/>
      <c r="E205" s="2"/>
    </row>
    <row r="206" spans="1:5" s="18" customFormat="1" ht="15" customHeight="1">
      <c r="A206" s="1"/>
      <c r="B206" s="1"/>
      <c r="C206" s="58"/>
      <c r="D206" s="1"/>
      <c r="E206" s="2"/>
    </row>
    <row r="207" spans="1:5" s="18" customFormat="1" ht="31.5" customHeight="1">
      <c r="A207" s="9"/>
      <c r="B207" s="11"/>
      <c r="C207" s="10"/>
      <c r="D207" s="121"/>
      <c r="E207" s="10"/>
    </row>
    <row r="208" spans="1:5" s="18" customFormat="1" ht="36.75" customHeight="1">
      <c r="A208" s="115"/>
      <c r="B208" s="92"/>
      <c r="C208" s="2"/>
      <c r="D208" s="118"/>
      <c r="E208" s="2"/>
    </row>
    <row r="209" spans="1:5" s="18" customFormat="1" ht="34.5" customHeight="1">
      <c r="A209" s="64"/>
      <c r="B209" s="3"/>
      <c r="C209" s="10"/>
      <c r="D209" s="120"/>
      <c r="E209" s="2"/>
    </row>
    <row r="210" spans="1:5" s="18" customFormat="1" ht="27.75" customHeight="1">
      <c r="A210" s="51"/>
      <c r="B210" s="116"/>
      <c r="C210" s="117"/>
      <c r="D210" s="119"/>
      <c r="E210" s="19"/>
    </row>
    <row r="211" spans="1:5" s="18" customFormat="1" ht="15.75" customHeight="1">
      <c r="A211" s="1"/>
      <c r="B211" s="1"/>
      <c r="C211" s="92"/>
      <c r="D211" s="120"/>
      <c r="E211" s="2"/>
    </row>
    <row r="212" spans="1:5" s="18" customFormat="1" ht="27.75" customHeight="1">
      <c r="A212" s="1"/>
      <c r="B212" s="1"/>
      <c r="C212" s="58"/>
      <c r="D212" s="120"/>
      <c r="E212" s="2"/>
    </row>
    <row r="213" spans="1:5" s="18" customFormat="1" ht="15.75" customHeight="1">
      <c r="A213" s="1"/>
      <c r="B213" s="1"/>
      <c r="C213" s="58"/>
      <c r="D213" s="120"/>
      <c r="E213" s="2"/>
    </row>
    <row r="214" spans="1:5" s="18" customFormat="1" ht="16.5" customHeight="1">
      <c r="A214" s="1"/>
      <c r="B214" s="1"/>
      <c r="C214" s="58"/>
      <c r="D214" s="1"/>
      <c r="E214" s="2"/>
    </row>
    <row r="215" spans="1:5" s="67" customFormat="1" ht="19.899999999999999" customHeight="1">
      <c r="A215" s="1"/>
      <c r="B215" s="1"/>
      <c r="C215" s="58"/>
      <c r="D215" s="1"/>
      <c r="E215" s="2"/>
    </row>
    <row r="216" spans="1:5" s="24" customFormat="1" ht="24.6" customHeight="1">
      <c r="A216" s="1"/>
      <c r="B216" s="1"/>
      <c r="C216" s="58"/>
      <c r="D216" s="1"/>
      <c r="E216" s="2"/>
    </row>
    <row r="217" spans="1:5" ht="28.9" customHeight="1">
      <c r="A217" s="8"/>
      <c r="B217" s="8"/>
      <c r="C217" s="4"/>
      <c r="D217" s="11"/>
      <c r="E217" s="2"/>
    </row>
    <row r="218" spans="1:5" ht="20.45" customHeight="1">
      <c r="A218" s="1"/>
      <c r="B218" s="1"/>
      <c r="C218" s="2"/>
      <c r="D218" s="1"/>
      <c r="E218" s="2"/>
    </row>
    <row r="219" spans="1:5" ht="16.5" customHeight="1">
      <c r="A219" s="1"/>
      <c r="B219" s="1"/>
      <c r="C219" s="2"/>
      <c r="D219" s="1"/>
      <c r="E219" s="2"/>
    </row>
    <row r="220" spans="1:5" ht="16.5" customHeight="1">
      <c r="A220" s="1"/>
      <c r="B220" s="1"/>
      <c r="C220" s="58"/>
      <c r="D220" s="1"/>
      <c r="E220" s="2"/>
    </row>
    <row r="221" spans="1:5" ht="16.5" customHeight="1">
      <c r="A221" s="9"/>
      <c r="B221" s="1"/>
      <c r="C221" s="10"/>
      <c r="D221" s="9"/>
      <c r="E221" s="10"/>
    </row>
    <row r="222" spans="1:5" ht="16.5" customHeight="1">
      <c r="A222" s="134"/>
      <c r="B222" s="134"/>
      <c r="C222" s="135"/>
      <c r="D222" s="134"/>
      <c r="E222" s="135"/>
    </row>
  </sheetData>
  <mergeCells count="5">
    <mergeCell ref="A1:E1"/>
    <mergeCell ref="D2:E2"/>
    <mergeCell ref="A3:A4"/>
    <mergeCell ref="C3:C4"/>
    <mergeCell ref="E3:E4"/>
  </mergeCells>
  <phoneticPr fontId="0" type="noConversion"/>
  <pageMargins left="0.74803149606299213" right="0.74803149606299213" top="0.98425196850393704" bottom="0.81666666666666665" header="0.51181102362204722" footer="0.51181102362204722"/>
  <pageSetup paperSize="9" scale="80" orientation="landscape" horizontalDpi="300" verticalDpi="300" r:id="rId1"/>
  <headerFooter alignWithMargins="0">
    <oddHeader>&amp;R
A Pü/36-2/2025. sz. előterjesztés 2. melléklete 
8.4. melléklet a 6/2025. (II.21.) önkormányzati rendelethez</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view="pageLayout" topLeftCell="A10" workbookViewId="0">
      <selection activeCell="B35" sqref="B35"/>
    </sheetView>
  </sheetViews>
  <sheetFormatPr defaultColWidth="9.140625" defaultRowHeight="15.75"/>
  <cols>
    <col min="1" max="1" width="45.28515625" style="73" customWidth="1"/>
    <col min="2" max="2" width="18.85546875" style="73" customWidth="1"/>
    <col min="3" max="3" width="17.140625" style="73" customWidth="1"/>
    <col min="4" max="4" width="16.85546875" style="73" customWidth="1"/>
    <col min="5" max="5" width="17.140625" style="73" customWidth="1"/>
    <col min="6" max="6" width="16.28515625" style="75" customWidth="1"/>
    <col min="7" max="7" width="16.7109375" style="75" customWidth="1"/>
    <col min="8" max="8" width="17.28515625" style="75" customWidth="1"/>
    <col min="9" max="16384" width="9.140625" style="73"/>
  </cols>
  <sheetData>
    <row r="1" spans="1:8" ht="42.75" customHeight="1">
      <c r="A1" s="70" t="s">
        <v>17</v>
      </c>
      <c r="B1" s="71" t="s">
        <v>53</v>
      </c>
      <c r="C1" s="71" t="s">
        <v>30</v>
      </c>
      <c r="D1" s="71" t="s">
        <v>18</v>
      </c>
      <c r="E1" s="72" t="s">
        <v>19</v>
      </c>
      <c r="F1" s="71" t="s">
        <v>20</v>
      </c>
      <c r="G1" s="71" t="s">
        <v>21</v>
      </c>
      <c r="H1" s="71" t="s">
        <v>31</v>
      </c>
    </row>
    <row r="2" spans="1:8" ht="17.25" customHeight="1">
      <c r="A2" s="74" t="s">
        <v>22</v>
      </c>
      <c r="B2" s="75"/>
      <c r="C2" s="75" t="s">
        <v>23</v>
      </c>
      <c r="D2" s="75"/>
      <c r="E2" s="76"/>
    </row>
    <row r="3" spans="1:8" ht="15" customHeight="1">
      <c r="A3" s="77" t="s">
        <v>24</v>
      </c>
      <c r="B3" s="78"/>
      <c r="C3" s="75"/>
      <c r="D3" s="75"/>
      <c r="E3" s="76"/>
    </row>
    <row r="4" spans="1:8" ht="14.25" customHeight="1">
      <c r="A4" s="79" t="s">
        <v>35</v>
      </c>
      <c r="B4" s="60">
        <v>620378606</v>
      </c>
      <c r="C4" s="60">
        <v>621007983</v>
      </c>
      <c r="D4" s="60">
        <v>621007983</v>
      </c>
      <c r="E4" s="60">
        <v>623542607</v>
      </c>
      <c r="F4" s="59">
        <v>641404577</v>
      </c>
      <c r="G4" s="60">
        <v>647201452</v>
      </c>
      <c r="H4" s="60"/>
    </row>
    <row r="5" spans="1:8" ht="14.45" customHeight="1">
      <c r="A5" s="79" t="s">
        <v>36</v>
      </c>
      <c r="B5" s="60">
        <v>188162000</v>
      </c>
      <c r="C5" s="60">
        <v>188162000</v>
      </c>
      <c r="D5" s="60">
        <v>200430737</v>
      </c>
      <c r="E5" s="60">
        <v>228824511</v>
      </c>
      <c r="F5" s="59">
        <v>228824511</v>
      </c>
      <c r="G5" s="60">
        <v>228824511</v>
      </c>
      <c r="H5" s="60"/>
    </row>
    <row r="6" spans="1:8" ht="15.6" customHeight="1">
      <c r="A6" s="79" t="s">
        <v>73</v>
      </c>
      <c r="B6" s="60">
        <v>111967000</v>
      </c>
      <c r="C6" s="60">
        <v>111967000</v>
      </c>
      <c r="D6" s="60">
        <v>111967000</v>
      </c>
      <c r="E6" s="60">
        <v>111967000</v>
      </c>
      <c r="F6" s="60">
        <v>111967000</v>
      </c>
      <c r="G6" s="60">
        <v>111967000</v>
      </c>
      <c r="H6" s="60"/>
    </row>
    <row r="7" spans="1:8" ht="15" customHeight="1">
      <c r="A7" s="79" t="s">
        <v>34</v>
      </c>
      <c r="B7" s="60">
        <v>1699500000</v>
      </c>
      <c r="C7" s="60">
        <v>1699615116</v>
      </c>
      <c r="D7" s="60">
        <v>1701596008</v>
      </c>
      <c r="E7" s="60">
        <v>1704596008</v>
      </c>
      <c r="F7" s="60">
        <v>1823961934</v>
      </c>
      <c r="G7" s="60">
        <v>1930359800</v>
      </c>
      <c r="H7" s="60"/>
    </row>
    <row r="8" spans="1:8" ht="31.15" customHeight="1">
      <c r="A8" s="80" t="s">
        <v>37</v>
      </c>
      <c r="B8" s="60">
        <v>2145675449</v>
      </c>
      <c r="C8" s="60">
        <v>2194706554</v>
      </c>
      <c r="D8" s="60">
        <v>2231823069</v>
      </c>
      <c r="E8" s="59">
        <v>2217523879</v>
      </c>
      <c r="F8" s="59">
        <v>2255411936</v>
      </c>
      <c r="G8" s="60">
        <v>2376746282</v>
      </c>
      <c r="H8" s="60"/>
    </row>
    <row r="9" spans="1:8" ht="18" customHeight="1">
      <c r="A9" s="80" t="s">
        <v>74</v>
      </c>
      <c r="B9" s="60">
        <v>970838732</v>
      </c>
      <c r="C9" s="60">
        <v>982846326</v>
      </c>
      <c r="D9" s="60">
        <v>994269367</v>
      </c>
      <c r="E9" s="59">
        <v>1024212305</v>
      </c>
      <c r="F9" s="59">
        <v>1063302646</v>
      </c>
      <c r="G9" s="60">
        <v>1063602646</v>
      </c>
      <c r="H9" s="60"/>
    </row>
    <row r="10" spans="1:8" ht="31.5">
      <c r="A10" s="80" t="s">
        <v>75</v>
      </c>
      <c r="B10" s="60">
        <v>0</v>
      </c>
      <c r="C10" s="60">
        <v>96194720</v>
      </c>
      <c r="D10" s="60">
        <v>290282072</v>
      </c>
      <c r="E10" s="60">
        <v>299714072</v>
      </c>
      <c r="F10" s="60">
        <v>509218355</v>
      </c>
      <c r="G10" s="60">
        <v>802244638</v>
      </c>
      <c r="H10" s="60"/>
    </row>
    <row r="11" spans="1:8">
      <c r="A11" s="79" t="s">
        <v>76</v>
      </c>
      <c r="B11" s="60">
        <v>5000000</v>
      </c>
      <c r="C11" s="60">
        <v>5000000</v>
      </c>
      <c r="D11" s="60">
        <v>48135000</v>
      </c>
      <c r="E11" s="60">
        <v>48135000</v>
      </c>
      <c r="F11" s="60">
        <v>48135000</v>
      </c>
      <c r="G11" s="59">
        <v>48135000</v>
      </c>
      <c r="H11" s="60"/>
    </row>
    <row r="12" spans="1:8" ht="16.899999999999999" customHeight="1">
      <c r="A12" s="79" t="s">
        <v>77</v>
      </c>
      <c r="B12" s="60">
        <v>300000000</v>
      </c>
      <c r="C12" s="60">
        <v>300000000</v>
      </c>
      <c r="D12" s="60">
        <v>300000000</v>
      </c>
      <c r="E12" s="60">
        <v>300000000</v>
      </c>
      <c r="F12" s="60">
        <v>300000000</v>
      </c>
      <c r="G12" s="59">
        <v>300000000</v>
      </c>
      <c r="H12" s="60"/>
    </row>
    <row r="13" spans="1:8" ht="17.45" customHeight="1">
      <c r="A13" s="81" t="s">
        <v>78</v>
      </c>
      <c r="B13" s="60">
        <v>68950152</v>
      </c>
      <c r="C13" s="60">
        <v>68950152</v>
      </c>
      <c r="D13" s="60">
        <v>68950152</v>
      </c>
      <c r="E13" s="60">
        <v>108053772</v>
      </c>
      <c r="F13" s="60">
        <v>108053772</v>
      </c>
      <c r="G13" s="59">
        <v>108053772</v>
      </c>
      <c r="H13" s="60"/>
    </row>
    <row r="14" spans="1:8" ht="31.9" customHeight="1">
      <c r="A14" s="80" t="s">
        <v>79</v>
      </c>
      <c r="B14" s="60"/>
      <c r="C14" s="60"/>
      <c r="D14" s="60">
        <v>111764480</v>
      </c>
      <c r="E14" s="60">
        <v>111764480</v>
      </c>
      <c r="F14" s="60">
        <v>111764480</v>
      </c>
      <c r="G14" s="60">
        <v>111764480</v>
      </c>
      <c r="H14" s="60"/>
    </row>
    <row r="15" spans="1:8" ht="18.600000000000001" customHeight="1">
      <c r="A15" s="82" t="s">
        <v>25</v>
      </c>
      <c r="B15" s="100">
        <f>SUM(B4:B14)</f>
        <v>6110471939</v>
      </c>
      <c r="C15" s="100">
        <f t="shared" ref="C15:H15" si="0">SUM(C4:C14)</f>
        <v>6268449851</v>
      </c>
      <c r="D15" s="100">
        <f t="shared" si="0"/>
        <v>6680225868</v>
      </c>
      <c r="E15" s="100">
        <f t="shared" si="0"/>
        <v>6778333634</v>
      </c>
      <c r="F15" s="100">
        <f t="shared" si="0"/>
        <v>7202044211</v>
      </c>
      <c r="G15" s="100">
        <f t="shared" si="0"/>
        <v>7728899581</v>
      </c>
      <c r="H15" s="100">
        <f t="shared" si="0"/>
        <v>0</v>
      </c>
    </row>
    <row r="16" spans="1:8" ht="12.75" customHeight="1">
      <c r="A16" s="75"/>
      <c r="B16" s="83"/>
      <c r="C16" s="83"/>
      <c r="D16" s="83"/>
      <c r="E16" s="84"/>
      <c r="F16" s="83"/>
      <c r="G16" s="83"/>
      <c r="H16" s="83"/>
    </row>
    <row r="17" spans="1:8" ht="17.45" customHeight="1">
      <c r="A17" s="74" t="s">
        <v>26</v>
      </c>
      <c r="B17" s="83"/>
      <c r="C17" s="83"/>
      <c r="D17" s="83"/>
      <c r="E17" s="84"/>
      <c r="F17" s="83"/>
      <c r="G17" s="83"/>
      <c r="H17" s="83"/>
    </row>
    <row r="18" spans="1:8" ht="15" customHeight="1">
      <c r="A18" s="77" t="s">
        <v>24</v>
      </c>
      <c r="B18" s="83"/>
      <c r="C18" s="83"/>
      <c r="D18" s="83"/>
      <c r="E18" s="84"/>
      <c r="F18" s="83"/>
      <c r="G18" s="83"/>
      <c r="H18" s="83"/>
    </row>
    <row r="19" spans="1:8" ht="15" customHeight="1">
      <c r="A19" s="78" t="s">
        <v>38</v>
      </c>
      <c r="B19" s="60">
        <v>2936126449</v>
      </c>
      <c r="C19" s="60">
        <v>2961520323</v>
      </c>
      <c r="D19" s="60">
        <v>3032954747</v>
      </c>
      <c r="E19" s="59">
        <v>3069028196</v>
      </c>
      <c r="F19" s="59">
        <v>3155502809</v>
      </c>
      <c r="G19" s="60">
        <v>3200811895</v>
      </c>
      <c r="H19" s="60"/>
    </row>
    <row r="20" spans="1:8">
      <c r="A20" s="78" t="s">
        <v>39</v>
      </c>
      <c r="B20" s="60">
        <v>343979608</v>
      </c>
      <c r="C20" s="60">
        <v>346817723</v>
      </c>
      <c r="D20" s="60">
        <v>354923687</v>
      </c>
      <c r="E20" s="59">
        <v>358532837</v>
      </c>
      <c r="F20" s="59">
        <v>368404839</v>
      </c>
      <c r="G20" s="60">
        <v>373442753</v>
      </c>
      <c r="H20" s="60"/>
    </row>
    <row r="21" spans="1:8">
      <c r="A21" s="78" t="s">
        <v>40</v>
      </c>
      <c r="B21" s="60">
        <v>43790000</v>
      </c>
      <c r="C21" s="60">
        <v>43790000</v>
      </c>
      <c r="D21" s="60">
        <v>43790000</v>
      </c>
      <c r="E21" s="60">
        <v>43790000</v>
      </c>
      <c r="F21" s="59">
        <v>43790000</v>
      </c>
      <c r="G21" s="60">
        <v>43790000</v>
      </c>
      <c r="H21" s="60"/>
    </row>
    <row r="22" spans="1:8">
      <c r="A22" s="78" t="s">
        <v>41</v>
      </c>
      <c r="B22" s="60">
        <v>2113048816</v>
      </c>
      <c r="C22" s="60">
        <v>1694482786</v>
      </c>
      <c r="D22" s="60">
        <v>1713267933</v>
      </c>
      <c r="E22" s="59">
        <v>1747134702</v>
      </c>
      <c r="F22" s="59">
        <v>1821408024</v>
      </c>
      <c r="G22" s="60">
        <v>1945372054</v>
      </c>
      <c r="H22" s="60"/>
    </row>
    <row r="23" spans="1:8">
      <c r="A23" s="85" t="s">
        <v>42</v>
      </c>
      <c r="B23" s="60">
        <v>239424390</v>
      </c>
      <c r="C23" s="60">
        <v>676314254</v>
      </c>
      <c r="D23" s="60">
        <v>679663582</v>
      </c>
      <c r="E23" s="59">
        <v>679857205</v>
      </c>
      <c r="F23" s="59">
        <v>687956546</v>
      </c>
      <c r="G23" s="60">
        <v>736093850</v>
      </c>
      <c r="H23" s="60"/>
    </row>
    <row r="24" spans="1:8">
      <c r="A24" s="85" t="s">
        <v>43</v>
      </c>
      <c r="B24" s="60">
        <v>30105000</v>
      </c>
      <c r="C24" s="60">
        <v>119029933</v>
      </c>
      <c r="D24" s="60">
        <v>374131486</v>
      </c>
      <c r="E24" s="60">
        <v>270898302</v>
      </c>
      <c r="F24" s="59">
        <v>344863511</v>
      </c>
      <c r="G24" s="60">
        <v>555376151</v>
      </c>
      <c r="H24" s="60"/>
    </row>
    <row r="25" spans="1:8">
      <c r="A25" s="85" t="s">
        <v>44</v>
      </c>
      <c r="B25" s="60">
        <v>15135676</v>
      </c>
      <c r="C25" s="60">
        <v>37632832</v>
      </c>
      <c r="D25" s="60">
        <v>40514936</v>
      </c>
      <c r="E25" s="60">
        <v>152867735</v>
      </c>
      <c r="F25" s="59">
        <v>323893825</v>
      </c>
      <c r="G25" s="60">
        <v>392895994</v>
      </c>
      <c r="H25" s="60"/>
    </row>
    <row r="26" spans="1:8">
      <c r="A26" s="85" t="s">
        <v>45</v>
      </c>
      <c r="B26" s="60">
        <v>5000000</v>
      </c>
      <c r="C26" s="60">
        <v>5000000</v>
      </c>
      <c r="D26" s="60">
        <v>48135000</v>
      </c>
      <c r="E26" s="60">
        <v>48135000</v>
      </c>
      <c r="F26" s="60">
        <v>48135000</v>
      </c>
      <c r="G26" s="59">
        <v>48135000</v>
      </c>
      <c r="H26" s="60"/>
    </row>
    <row r="27" spans="1:8" ht="15" customHeight="1">
      <c r="A27" s="85" t="s">
        <v>46</v>
      </c>
      <c r="B27" s="60">
        <v>5000000</v>
      </c>
      <c r="C27" s="60">
        <v>5000000</v>
      </c>
      <c r="D27" s="60">
        <v>13982497</v>
      </c>
      <c r="E27" s="59">
        <v>29227657</v>
      </c>
      <c r="F27" s="59">
        <v>29227657</v>
      </c>
      <c r="G27" s="59">
        <v>54119884</v>
      </c>
      <c r="H27" s="60"/>
    </row>
    <row r="28" spans="1:8">
      <c r="A28" s="86" t="s">
        <v>48</v>
      </c>
      <c r="B28" s="60">
        <v>78862000</v>
      </c>
      <c r="C28" s="60">
        <v>78862000</v>
      </c>
      <c r="D28" s="60">
        <v>78862000</v>
      </c>
      <c r="E28" s="60">
        <v>78862000</v>
      </c>
      <c r="F28" s="60">
        <v>78862000</v>
      </c>
      <c r="G28" s="60">
        <v>78862000</v>
      </c>
      <c r="H28" s="60"/>
    </row>
    <row r="29" spans="1:8">
      <c r="A29" s="87" t="s">
        <v>47</v>
      </c>
      <c r="B29" s="60">
        <v>300000000</v>
      </c>
      <c r="C29" s="60">
        <v>300000000</v>
      </c>
      <c r="D29" s="60">
        <v>300000000</v>
      </c>
      <c r="E29" s="60">
        <v>300000000</v>
      </c>
      <c r="F29" s="60">
        <v>300000000</v>
      </c>
      <c r="G29" s="60">
        <v>300000000</v>
      </c>
      <c r="H29" s="60"/>
    </row>
    <row r="30" spans="1:8" ht="18.600000000000001" customHeight="1">
      <c r="A30" s="82" t="s">
        <v>27</v>
      </c>
      <c r="B30" s="83">
        <f t="shared" ref="B30:H30" si="1">SUM(B19:B29)</f>
        <v>6110471939</v>
      </c>
      <c r="C30" s="83">
        <f t="shared" si="1"/>
        <v>6268449851</v>
      </c>
      <c r="D30" s="83">
        <f t="shared" si="1"/>
        <v>6680225868</v>
      </c>
      <c r="E30" s="83">
        <f t="shared" si="1"/>
        <v>6778333634</v>
      </c>
      <c r="F30" s="83">
        <f t="shared" si="1"/>
        <v>7202044211</v>
      </c>
      <c r="G30" s="83">
        <f>SUM(G19:G29)</f>
        <v>7728899581</v>
      </c>
      <c r="H30" s="83">
        <f t="shared" si="1"/>
        <v>0</v>
      </c>
    </row>
    <row r="31" spans="1:8">
      <c r="F31" s="73"/>
      <c r="G31" s="73"/>
      <c r="H31" s="73"/>
    </row>
    <row r="32" spans="1:8">
      <c r="F32" s="73"/>
      <c r="G32" s="73"/>
      <c r="H32" s="73"/>
    </row>
    <row r="33" spans="6:8">
      <c r="F33" s="73"/>
      <c r="G33" s="73"/>
      <c r="H33" s="73"/>
    </row>
    <row r="34" spans="6:8">
      <c r="F34" s="73"/>
      <c r="G34" s="73"/>
      <c r="H34" s="73"/>
    </row>
    <row r="35" spans="6:8">
      <c r="F35" s="73"/>
      <c r="G35" s="73"/>
      <c r="H35" s="73"/>
    </row>
    <row r="36" spans="6:8">
      <c r="F36" s="88"/>
      <c r="G36" s="88"/>
      <c r="H36" s="88"/>
    </row>
  </sheetData>
  <pageMargins left="0.70866141732283472" right="0.70866141732283472" top="0.98" bottom="0.48333333333333334" header="0.31496062992125984" footer="0.31496062992125984"/>
  <pageSetup paperSize="9" scale="80" orientation="landscape" r:id="rId1"/>
  <headerFooter>
    <oddHeader>&amp;C&amp;"Arial,Félkövér"
Költségvetési előirányzat módosítások (2025.)&amp;R&amp;9
A Pü/36-2/2025. sz. előterjesztés 3. melléklete
9.4. melléklet a 6/2025. (II.21.) önkormányzati rendelethez
Adatok Ft-ban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8"/>
  <sheetViews>
    <sheetView showWhiteSpace="0" zoomScaleSheetLayoutView="73" zoomScalePageLayoutView="91" workbookViewId="0">
      <selection activeCell="A50" sqref="A50"/>
    </sheetView>
  </sheetViews>
  <sheetFormatPr defaultColWidth="9.140625" defaultRowHeight="18.75"/>
  <cols>
    <col min="1" max="1" width="96.7109375" style="109" customWidth="1"/>
    <col min="2" max="2" width="38.140625" style="109" customWidth="1"/>
    <col min="3" max="16384" width="9.140625" style="109"/>
  </cols>
  <sheetData>
    <row r="1" spans="1:2" ht="39.75" customHeight="1">
      <c r="A1" s="231" t="s">
        <v>55</v>
      </c>
      <c r="B1" s="231"/>
    </row>
    <row r="2" spans="1:2" ht="13.5" customHeight="1">
      <c r="A2" s="106"/>
      <c r="B2" s="114" t="s">
        <v>7</v>
      </c>
    </row>
    <row r="3" spans="1:2" ht="18" customHeight="1">
      <c r="A3" s="110" t="s">
        <v>56</v>
      </c>
      <c r="B3" s="106"/>
    </row>
    <row r="4" spans="1:2" ht="20.25" customHeight="1">
      <c r="A4" s="111" t="s">
        <v>57</v>
      </c>
      <c r="B4" s="112">
        <v>50000000</v>
      </c>
    </row>
    <row r="5" spans="1:2" ht="35.25" customHeight="1">
      <c r="A5" s="111" t="s">
        <v>58</v>
      </c>
      <c r="B5" s="112">
        <v>31644688</v>
      </c>
    </row>
    <row r="6" spans="1:2" ht="19.5" customHeight="1">
      <c r="A6" s="111" t="s">
        <v>59</v>
      </c>
      <c r="B6" s="112">
        <v>17400</v>
      </c>
    </row>
    <row r="7" spans="1:2" ht="34.5" customHeight="1">
      <c r="A7" s="111" t="s">
        <v>60</v>
      </c>
      <c r="B7" s="112">
        <v>10005650</v>
      </c>
    </row>
    <row r="8" spans="1:2" ht="21.75" customHeight="1">
      <c r="A8" s="111" t="s">
        <v>80</v>
      </c>
      <c r="B8" s="112">
        <v>10042806</v>
      </c>
    </row>
    <row r="9" spans="1:2" ht="21.75" customHeight="1">
      <c r="A9" s="111" t="s">
        <v>102</v>
      </c>
      <c r="B9" s="112">
        <v>25000000</v>
      </c>
    </row>
    <row r="10" spans="1:2" ht="23.25" customHeight="1">
      <c r="A10" s="101" t="s">
        <v>61</v>
      </c>
      <c r="B10" s="102">
        <f>SUM(B4:B9)</f>
        <v>126710544</v>
      </c>
    </row>
    <row r="11" spans="1:2" ht="7.5" customHeight="1"/>
    <row r="12" spans="1:2" ht="16.5" customHeight="1">
      <c r="A12" s="110" t="s">
        <v>62</v>
      </c>
      <c r="B12" s="125"/>
    </row>
    <row r="13" spans="1:2" ht="24.75" customHeight="1">
      <c r="A13" s="113" t="s">
        <v>99</v>
      </c>
      <c r="B13" s="132">
        <v>4615180</v>
      </c>
    </row>
    <row r="14" spans="1:2" ht="28.5" customHeight="1">
      <c r="A14" s="113" t="s">
        <v>63</v>
      </c>
      <c r="B14" s="132">
        <v>4400000</v>
      </c>
    </row>
    <row r="15" spans="1:2" ht="22.5" customHeight="1">
      <c r="A15" s="113" t="s">
        <v>64</v>
      </c>
      <c r="B15" s="132">
        <v>3829178</v>
      </c>
    </row>
    <row r="16" spans="1:2" ht="22.5" customHeight="1">
      <c r="A16" s="113" t="s">
        <v>65</v>
      </c>
      <c r="B16" s="132">
        <v>8356377</v>
      </c>
    </row>
    <row r="17" spans="1:2" ht="21" customHeight="1">
      <c r="A17" s="113" t="s">
        <v>66</v>
      </c>
      <c r="B17" s="132">
        <v>2748030</v>
      </c>
    </row>
    <row r="18" spans="1:2" ht="22.5" customHeight="1">
      <c r="A18" s="113" t="s">
        <v>67</v>
      </c>
      <c r="B18" s="132">
        <v>9334502</v>
      </c>
    </row>
    <row r="19" spans="1:2" ht="22.5" customHeight="1">
      <c r="A19" s="113" t="s">
        <v>54</v>
      </c>
      <c r="B19" s="132">
        <v>5500000</v>
      </c>
    </row>
    <row r="20" spans="1:2" ht="35.25" customHeight="1">
      <c r="A20" s="113" t="s">
        <v>90</v>
      </c>
      <c r="B20" s="132">
        <v>740994</v>
      </c>
    </row>
    <row r="21" spans="1:2" ht="36" customHeight="1">
      <c r="A21" s="113" t="s">
        <v>68</v>
      </c>
      <c r="B21" s="132">
        <v>285098</v>
      </c>
    </row>
    <row r="22" spans="1:2" ht="19.5" customHeight="1">
      <c r="A22" s="113" t="s">
        <v>69</v>
      </c>
      <c r="B22" s="132">
        <v>15000000</v>
      </c>
    </row>
    <row r="23" spans="1:2" ht="36" customHeight="1">
      <c r="A23" s="113" t="s">
        <v>70</v>
      </c>
      <c r="B23" s="132">
        <v>2833996</v>
      </c>
    </row>
    <row r="24" spans="1:2" ht="37.5" customHeight="1">
      <c r="A24" s="113" t="s">
        <v>71</v>
      </c>
      <c r="B24" s="132">
        <v>254000</v>
      </c>
    </row>
    <row r="25" spans="1:2" ht="21" customHeight="1">
      <c r="A25" s="113" t="s">
        <v>81</v>
      </c>
      <c r="B25" s="133">
        <v>13515014</v>
      </c>
    </row>
    <row r="26" spans="1:2" ht="24" customHeight="1">
      <c r="A26" s="113" t="s">
        <v>82</v>
      </c>
      <c r="B26" s="133">
        <v>1392000</v>
      </c>
    </row>
    <row r="27" spans="1:2" ht="36" customHeight="1">
      <c r="A27" s="113" t="s">
        <v>83</v>
      </c>
      <c r="B27" s="133">
        <v>1119104</v>
      </c>
    </row>
    <row r="28" spans="1:2" ht="27.75" customHeight="1">
      <c r="A28" s="111" t="s">
        <v>84</v>
      </c>
      <c r="B28" s="132">
        <v>968439</v>
      </c>
    </row>
    <row r="29" spans="1:2" ht="38.25" customHeight="1">
      <c r="A29" s="111" t="s">
        <v>87</v>
      </c>
      <c r="B29" s="132">
        <v>317990</v>
      </c>
    </row>
    <row r="30" spans="1:2" ht="53.25" customHeight="1">
      <c r="A30" s="111" t="s">
        <v>85</v>
      </c>
      <c r="B30" s="132">
        <v>1263828</v>
      </c>
    </row>
    <row r="31" spans="1:2" ht="25.5" customHeight="1">
      <c r="A31" s="130" t="s">
        <v>93</v>
      </c>
      <c r="B31" s="132">
        <v>1282700</v>
      </c>
    </row>
    <row r="32" spans="1:2" ht="25.5" customHeight="1">
      <c r="A32" s="131" t="s">
        <v>319</v>
      </c>
      <c r="B32" s="132">
        <v>2024380</v>
      </c>
    </row>
    <row r="33" spans="1:2" ht="25.5" customHeight="1">
      <c r="A33" s="131" t="s">
        <v>94</v>
      </c>
      <c r="B33" s="132">
        <v>477995</v>
      </c>
    </row>
    <row r="34" spans="1:2" ht="25.5" customHeight="1">
      <c r="A34" s="131" t="s">
        <v>95</v>
      </c>
      <c r="B34" s="132">
        <v>1276999</v>
      </c>
    </row>
    <row r="35" spans="1:2" ht="25.5" customHeight="1">
      <c r="A35" s="113" t="s">
        <v>98</v>
      </c>
      <c r="B35" s="132">
        <v>11925020</v>
      </c>
    </row>
    <row r="36" spans="1:2" ht="25.5" customHeight="1">
      <c r="A36" s="113" t="s">
        <v>322</v>
      </c>
      <c r="B36" s="132">
        <v>495118</v>
      </c>
    </row>
    <row r="37" spans="1:2" ht="30" customHeight="1">
      <c r="A37" s="141" t="s">
        <v>96</v>
      </c>
      <c r="B37" s="132">
        <v>3500000</v>
      </c>
    </row>
    <row r="38" spans="1:2" ht="25.5" customHeight="1">
      <c r="A38" s="131" t="s">
        <v>101</v>
      </c>
      <c r="B38" s="132">
        <v>433896</v>
      </c>
    </row>
    <row r="39" spans="1:2" ht="25.5" customHeight="1">
      <c r="A39" s="131" t="s">
        <v>54</v>
      </c>
      <c r="B39" s="132">
        <v>280000</v>
      </c>
    </row>
    <row r="40" spans="1:2" ht="25.5" customHeight="1">
      <c r="A40" s="141" t="s">
        <v>320</v>
      </c>
      <c r="B40" s="132">
        <v>14427360</v>
      </c>
    </row>
    <row r="41" spans="1:2" ht="25.5" customHeight="1">
      <c r="A41" s="141" t="s">
        <v>104</v>
      </c>
      <c r="B41" s="132">
        <v>521208</v>
      </c>
    </row>
    <row r="42" spans="1:2" ht="39" customHeight="1">
      <c r="A42" s="146" t="s">
        <v>103</v>
      </c>
      <c r="B42" s="132">
        <v>7500000</v>
      </c>
    </row>
    <row r="43" spans="1:2" ht="22.5" customHeight="1">
      <c r="A43" s="141" t="s">
        <v>272</v>
      </c>
      <c r="B43" s="132">
        <v>400100</v>
      </c>
    </row>
    <row r="44" spans="1:2" ht="27.75" customHeight="1">
      <c r="A44" s="141" t="s">
        <v>273</v>
      </c>
      <c r="B44" s="132">
        <v>2949454</v>
      </c>
    </row>
    <row r="45" spans="1:2" ht="44.25" customHeight="1">
      <c r="A45" s="141" t="s">
        <v>278</v>
      </c>
      <c r="B45" s="132">
        <v>711277</v>
      </c>
    </row>
    <row r="46" spans="1:2" ht="19.5" customHeight="1">
      <c r="A46" s="218" t="s">
        <v>321</v>
      </c>
      <c r="B46" s="102">
        <f>SUM(B13:B45)</f>
        <v>124679237</v>
      </c>
    </row>
    <row r="47" spans="1:2" ht="14.25" customHeight="1"/>
    <row r="48" spans="1:2">
      <c r="A48" s="219" t="s">
        <v>100</v>
      </c>
      <c r="B48" s="136">
        <f>B10-B46</f>
        <v>2031307</v>
      </c>
    </row>
  </sheetData>
  <mergeCells count="1">
    <mergeCell ref="A1:B1"/>
  </mergeCells>
  <pageMargins left="0.94488188976377963" right="0.55118110236220474" top="0.78740157480314965" bottom="0.78740157480314965" header="0.9055118110236221" footer="1.1023622047244095"/>
  <pageSetup paperSize="9" scale="59" orientation="portrait" horizontalDpi="300" verticalDpi="300" r:id="rId1"/>
  <headerFooter alignWithMargins="0">
    <oddFooter xml:space="preserve">&amp;C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4</vt:i4>
      </vt:variant>
      <vt:variant>
        <vt:lpstr>Névvel ellátott tartományok</vt:lpstr>
      </vt:variant>
      <vt:variant>
        <vt:i4>5</vt:i4>
      </vt:variant>
    </vt:vector>
  </HeadingPairs>
  <TitlesOfParts>
    <vt:vector size="9" baseType="lpstr">
      <vt:lpstr>Céljelleggel 7 mell.</vt:lpstr>
      <vt:lpstr>Kimutatás 8 mell.</vt:lpstr>
      <vt:lpstr>Előir. mód. 9.mell.</vt:lpstr>
      <vt:lpstr>Vis maior 2025. 6. mell.</vt:lpstr>
      <vt:lpstr>'Kimutatás 8 mell.'!Nyomtatási_cím</vt:lpstr>
      <vt:lpstr>'Céljelleggel 7 mell.'!Nyomtatási_terület</vt:lpstr>
      <vt:lpstr>'Előir. mód. 9.mell.'!Nyomtatási_terület</vt:lpstr>
      <vt:lpstr>'Kimutatás 8 mell.'!Nyomtatási_terület</vt:lpstr>
      <vt:lpstr>'Vis maior 2025. 6. mell.'!Nyomtatási_terület</vt:lpstr>
    </vt:vector>
  </TitlesOfParts>
  <Company>Csongrádi Polgármesteri Hivatal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Rácz Anita</dc:creator>
  <cp:lastModifiedBy>Szvoboda Lászlóné</cp:lastModifiedBy>
  <cp:lastPrinted>2025-12-11T08:50:25Z</cp:lastPrinted>
  <dcterms:created xsi:type="dcterms:W3CDTF">2014-09-26T08:28:17Z</dcterms:created>
  <dcterms:modified xsi:type="dcterms:W3CDTF">2025-12-11T08:50:53Z</dcterms:modified>
</cp:coreProperties>
</file>